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syche\ProjetosDEA\05-DEA\00 - DEA - UNIDADE GESTORA\44 - TRANSPARENCIA - PERCENTUAL DE OBRA - TCE\WENCESLAU\9ª MEDIÇÃO\"/>
    </mc:Choice>
  </mc:AlternateContent>
  <xr:revisionPtr revIDLastSave="0" documentId="13_ncr:1_{B744054E-74AD-4ED0-8383-017D83235CD7}" xr6:coauthVersionLast="47" xr6:coauthVersionMax="47" xr10:uidLastSave="{00000000-0000-0000-0000-000000000000}"/>
  <bookViews>
    <workbookView xWindow="-105" yWindow="0" windowWidth="23760" windowHeight="15855" xr2:uid="{383E2EB9-0FB8-42A2-9367-BF4F614B6F1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 s="1"/>
  <c r="I14" i="1" s="1"/>
  <c r="R12" i="1"/>
  <c r="R13" i="1" s="1"/>
  <c r="M814" i="1" l="1"/>
  <c r="M812" i="1" l="1"/>
  <c r="K812" i="1" l="1"/>
  <c r="M813" i="1"/>
  <c r="N812" i="1"/>
  <c r="S812" i="1"/>
  <c r="O812" i="1"/>
  <c r="K813" i="1" l="1"/>
  <c r="P812" i="1"/>
</calcChain>
</file>

<file path=xl/sharedStrings.xml><?xml version="1.0" encoding="utf-8"?>
<sst xmlns="http://schemas.openxmlformats.org/spreadsheetml/2006/main" count="3630" uniqueCount="1917">
  <si>
    <t xml:space="preserve">OBRA: </t>
  </si>
  <si>
    <t>CONSTRUÇÃO DO NOVO FÓRUM DA COMARCA DE WENCESLAU GUIMARÃES</t>
  </si>
  <si>
    <t>CONTRATO:</t>
  </si>
  <si>
    <t>DATA INÍCIO:</t>
  </si>
  <si>
    <t>LOCAL:</t>
  </si>
  <si>
    <t>MODALIDADE:</t>
  </si>
  <si>
    <t>PREÇO UNITÁRIO</t>
  </si>
  <si>
    <t>DATA TÉRMINO:</t>
  </si>
  <si>
    <t>DATA BASE:</t>
  </si>
  <si>
    <t>ORSE 06/2022 E SINAPI 06/2022 NÃO DESONERADO</t>
  </si>
  <si>
    <t>O.S. N°:</t>
  </si>
  <si>
    <t>001/2025</t>
  </si>
  <si>
    <t>DATA MEDIÇÃO:</t>
  </si>
  <si>
    <t xml:space="preserve">BDI: </t>
  </si>
  <si>
    <t>VALOR CONTRATO:</t>
  </si>
  <si>
    <t>QUANTIDADE</t>
  </si>
  <si>
    <t>SERVIÇOS PRELIMINARES</t>
  </si>
  <si>
    <t>INSTALAÇÃO PROVISÓRIA</t>
  </si>
  <si>
    <t>Habite-se</t>
  </si>
  <si>
    <t>m³</t>
  </si>
  <si>
    <t>Coleta e carga manuais de entulho</t>
  </si>
  <si>
    <t>TRANSPORTE COM CAMINHÃO BASCULANTE DE 6 M³, EM VIA URBANA PAVIMENTADA, DMT ATÉ 30 KM (UNIDADE: M3XKM). AF_07/2020</t>
  </si>
  <si>
    <t>M3XKM</t>
  </si>
  <si>
    <t>DEMOLIÇÃO DE ALVENARIA DE BLOCO FURADO, DE FORMA MANUAL, SEM REAPROVEITAMENTO. AF_09/2023</t>
  </si>
  <si>
    <t>Demolição de concreto com martelete e compressor</t>
  </si>
  <si>
    <t>Desmontagem de Estrutura Metálica com retirada de solda e corte de peças por meio de lixadeira</t>
  </si>
  <si>
    <t>Demolição de pavimentação em paralelepípedo sem reaproveitamento</t>
  </si>
  <si>
    <t>ESCAVAÇÃO HORIZONTAL EM SOLO DE 1A CATEGORIA COM TRATOR DE ESTEIRAS (100HP/LÂMINA: 2,19M3). AF_07/2020</t>
  </si>
  <si>
    <t>UN</t>
  </si>
  <si>
    <t>Andaime tubular metálico simples com rodas - peça x dia</t>
  </si>
  <si>
    <t>Barracão para escritório de obra porte pequeno s=25,41m2 com materiais novos</t>
  </si>
  <si>
    <t>un</t>
  </si>
  <si>
    <t>Barracão fechado porte pequeno para depósito de cimento e almoxarifado (s=38,72 m2) com materiais novos</t>
  </si>
  <si>
    <t>Barracão aberto para refeitório de obra (capacidade 24 refeições simultâneas)-s=61,60m2 com materiais novos</t>
  </si>
  <si>
    <t>Barracão para banheiro e vestiário de obra, s=35,10m², capacidade 20 operários com materiais novos</t>
  </si>
  <si>
    <t>LOCAÇÃO DA OBRA</t>
  </si>
  <si>
    <t>M</t>
  </si>
  <si>
    <t>INFRAESTRUTURA</t>
  </si>
  <si>
    <t>BLOCOS E SAPATAS</t>
  </si>
  <si>
    <t>REATERRO MECANIZADO DE VALA COM RETROESCAVADEIRA (CAPACIDADE DA CAÇAMBA   DA RETRO: 0,26 M³/POTÊNCIA: 88 HP), LARGURA 0,8 A 1,5 M, PROFUNDIDADE ATÉ 1,5 M, COM SOLO (SEM SUBSTITUIÇÃO) DE 1ª CATEGORIA, COM COMPACTADOR DE SOLOS DE PERCUSSÃO AF_08/2023</t>
  </si>
  <si>
    <t xml:space="preserve"> 100973 </t>
  </si>
  <si>
    <t>CARGA, MANOBRA E DESCARGA DE SOLOS E MATERIAIS GRANULARES EM CAMINHÃO BASCULANTE 6 M³ - CARGA COM PÁ CARREGADEIRA (CAÇAMBA DE 1,7 A 2,8 M³ / 128 HP) E DESCARGA LIVRE (UNIDADE: M3). AF_07/2020</t>
  </si>
  <si>
    <t>CONCRETO MAGRO PARA LASTRO, TRAÇO 1:4,5:4,5 (EM MASSA SECA DE CIMENTO/ AREIA MÉDIA/ SEIXO ROLADO) - PREPARO MECÂNICO COM BETONEIRA 400 L. AF_05/2021</t>
  </si>
  <si>
    <t>ARMAÇÃO DE BLOCO UTILIZANDO AÇO CA-60 DE 5 MM - MONTAGEM. AF_01/2024</t>
  </si>
  <si>
    <t>KG</t>
  </si>
  <si>
    <t>ARMAÇÃO DE BLOCO UTILIZANDO AÇO CA-50 DE 8 MM - MONTAGEM. AF_01/2024</t>
  </si>
  <si>
    <t>ARMAÇÃO DE BLOCO UTILIZANDO AÇO CA-50 DE 10 MM - MONTAGEM. AF_01/2024</t>
  </si>
  <si>
    <t>ARMAÇÃO DE BLOCO, SAPATA ISOLADA, VIGA BALDRAME E SAPATA CORRIDA UTILIZANDO AÇO CA-50 DE 12,5 MM - MONTAGEM. AF_01/2024</t>
  </si>
  <si>
    <t>ARMAÇÃO DE BLOCO, SAPATA ISOLADA, VIGA BALDRAME E SAPATA CORRIDA UTILIZANDO AÇO CA-50 DE 16 MM - MONTAGEM. AF_01/2024</t>
  </si>
  <si>
    <t>IMPERMEABILIZAÇÃO DE SUPERFÍCIE COM EMULSÃO ASFÁLTICA, 2 DEMÃOS. AF_09/2023</t>
  </si>
  <si>
    <t>VIGAS BALDRAME</t>
  </si>
  <si>
    <t>ARMAÇÃO DE SAPATA ISOLADA, VIGA BALDRAME E SAPATA CORRIDA UTILIZANDO AÇO CA-60 DE 5 MM - MONTAGEM. AF_01/2024</t>
  </si>
  <si>
    <t>ARMAÇÃO DE SAPATA ISOLADA, VIGA BALDRAME E SAPATA CORRIDA UTILIZANDO AÇO CA-50 DE 6,3 MM - MONTAGEM. AF_01/2024</t>
  </si>
  <si>
    <t>ARMAÇÃO DE SAPATA ISOLADA, VIGA BALDRAME E SAPATA CORRIDA UTILIZANDO AÇO CA-50 DE 8 MM - MONTAGEM. AF_01/2024</t>
  </si>
  <si>
    <t>ARMAÇÃO DE SAPATA ISOLADA, VIGA BALDRAME E SAPATA CORRIDA UTILIZANDO AÇO CA-50 DE 10 MM - MONTAGEM. AF_01/2024</t>
  </si>
  <si>
    <t>ARMAÇÃO DE BLOCO, SAPATA ISOLADA E SAPATA CORRIDA UTILIZANDO AÇO CA-50 DE 20 MM - MONTAGEM. AF_01/2024</t>
  </si>
  <si>
    <t>FABRICAÇÃO, MONTAGEM E DESMONTAGEM DE FÔRMA PARA VIGA BALDRAME, EM MADEIRA SERRADA, E=25 MM, 4 UTILIZAÇÕES. AF_01/2024</t>
  </si>
  <si>
    <t>LAJE DE PISO</t>
  </si>
  <si>
    <t>MONTAGEM E DESMONTAGEM DE FÔRMA DE LAJE MACIÇA, PÉ-DIREITO SIMPLES, EM CHAPA DE MADEIRA COMPENSADA RESINADA E CIMBRAMENTO DE MADEIRA, 2 UTILIZAÇÕES. AF_03/2022</t>
  </si>
  <si>
    <t>ARMAÇÃO DE LAJE DE ESTRUTURA CONVENCIONAL DE CONCRETO ARMADO UTILIZANDO AÇO CA-60 DE 5,0 MM - MONTAGEM. AF_06/2022</t>
  </si>
  <si>
    <t>ARMAÇÃO DE LAJE DE ESTRUTURA CONVENCIONAL DE CONCRETO ARMADO UTILIZANDO AÇO CA-50 DE 6,3 MM - MONTAGEM. AF_06/2022</t>
  </si>
  <si>
    <t>ARMAÇÃO DE LAJE DE ESTRUTURA CONVENCIONAL DE CONCRETO ARMADO UTILIZANDO AÇO CA-50 DE 8,0 MM - MONTAGEM. AF_06/2022</t>
  </si>
  <si>
    <t>ARMAÇÃO DE LAJE DE ESTRUTURA CONVENCIONAL DE CONCRETO ARMADO UTILIZANDO AÇO CA-50 DE 10,0 MM - MONTAGEM. AF_06/2022</t>
  </si>
  <si>
    <t>ARMAÇÃO DE LAJE DE ESTRUTURA CONVENCIONAL DE CONCRETO ARMADO UTILIZANDO AÇO CA-50 DE 12,5 MM - MONTAGEM. AF_06/2022</t>
  </si>
  <si>
    <t>ARMAÇÃO DE LAJE DE ESTRUTURA CONVENCIONAL DE CONCRETO ARMADO UTILIZANDO AÇO CA-50 DE 16,0 MM - MONTAGEM. AF_06/2022</t>
  </si>
  <si>
    <t>RESERVATÓRIO INFERIOR DE REUSO</t>
  </si>
  <si>
    <t>SUPRAESTRUTURA</t>
  </si>
  <si>
    <t>PILARES</t>
  </si>
  <si>
    <t>CONCRETAGEM DE VIGAS E LAJES, FCK=30 MPA, PARA LAJES MACIÇAS OU NERVURADAS COM USO DE BOMBA - LANÇAMENTO, ADENSAMENTO E ACABAMENTO.</t>
  </si>
  <si>
    <t>MONTAGEM E DESMONTAGEM DE FÔRMA DE PILARES RETANGULARES E ESTRUTURAS SIMILARES, PÉ-DIREITO SIMPLES, EM MADEIRA SERRADA, 1 UTILIZAÇÃO. AF_09/2020</t>
  </si>
  <si>
    <t>ARMAÇÃO DE PILAR OU VIGA DE ESTRUTURA CONVENCIONAL DE CONCRETO ARMADO UTILIZANDO AÇO CA-60 DE 5,0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</si>
  <si>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</si>
  <si>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</si>
  <si>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16,0 MM - MONTAGEM. AF_06/2022</t>
  </si>
  <si>
    <t>VIGAS</t>
  </si>
  <si>
    <t>MONTAGEM E DESMONTAGEM DE FÔRMA DE VIGA, ESCORAMENTO COM PONTALETE DE MADEIRA, PÉ-DIREITO SIMPLES, EM MADEIRA SERRADA, 4 UTILIZAÇÕES. AF_09/2020</t>
  </si>
  <si>
    <t>ARMAÇÃO DE PILAR OU VIGA DE ESTRUTURA CONVENCIONAL DE CONCRETO ARMADO UTILIZANDO AÇO CA-50 DE 6,3 MM - MONTAGEM. AF_06/2022</t>
  </si>
  <si>
    <t>ARMAÇÃO DE PILAR OU VIGA DE ESTRUTURA CONVENCIONAL DE CONCRETO ARMADO UTILIZANDO AÇO CA-50 DE 8,0 MM - MONTAGEM. AF_06/2022</t>
  </si>
  <si>
    <t>ARMAÇÃO DE PILAR OU VIGA DE ESTRUTURA CONVENCIONAL DE CONCRETO ARMADO UTILIZANDO AÇO CA-50 DE 20,0 MM - MONTAGEM. AF_06/2022</t>
  </si>
  <si>
    <t>LAJES</t>
  </si>
  <si>
    <t>PISOS E REVESTIMENTOS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</si>
  <si>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</si>
  <si>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PAREDES E PAINÉIS</t>
  </si>
  <si>
    <t>Manta em lã de rocha de 25mm - fornecimento e aplicação</t>
  </si>
  <si>
    <t>ALVENARIA DE VEDAÇÃO DE BLOCOS CERÂMICOS FURADOS NA VERTICAL DE 14X19X39 CM (ESPESSURA 14 CM) E ARGAMASSA DE ASSENTAMENTO COM PREPARO EM BETONEIRA. AF_12/2021</t>
  </si>
  <si>
    <t>Reboco ou emboço externo, de parede, com argamassa traço t5 - 1:2:8 (cimento / cal / areia), espessura 2,5 cm</t>
  </si>
  <si>
    <t>Rodapé em granito branco Polar10cm x 2cm</t>
  </si>
  <si>
    <t>m</t>
  </si>
  <si>
    <t>Revestimento cerâmico para piso ou parede, 32 x 66 cm, pei 3, Elizabeth, porcelanato, retificado, linha nevada acetinada ou similar, aplicado com argamassa industrializada ac-iii, rejunte acrílico, exclusive regularização de base ou emboço</t>
  </si>
  <si>
    <t>VERGA MOLDADA IN LOCO EM CONCRETO, ESPESSURA DE *20* CM. AF_03/2024</t>
  </si>
  <si>
    <t>CONTRAVERGA MOLDADA IN LOCO EM CONCRETO, ESPESSURA DE *20* CM. AF_03/2024</t>
  </si>
  <si>
    <t>ALVENARIA DE VEDAÇÃO COM ELEMENTO VAZADO DE CONCRETO (COBOGÓ) DE 7X50X50CM E ARGAMASSA DE ASSENTAMENTO COM PREPARO EM BETONEIRA. AF_05/2020</t>
  </si>
  <si>
    <t>ACESSÓRIOS E FERRAGENS</t>
  </si>
  <si>
    <t>Mola hidráulica para porta de madeira (Brasil ou similar)</t>
  </si>
  <si>
    <t>MOLA HIDRAULICA DE PISO PARA PORTA DE VIDRO TEMPERADO. AF_01/2021</t>
  </si>
  <si>
    <t>TARJETA TIPO LIVRE/OCUPADO PARA PORTA DE BANHEIRO. AF_12/2019</t>
  </si>
  <si>
    <t>Persiana horizontal 15mm, slimlux ou similar</t>
  </si>
  <si>
    <t>ESQUADRIAS E VIDROS</t>
  </si>
  <si>
    <t>Janela em alumínio, cor N/P/B, tipo moldura-vidro, de correr, exclusive vidro</t>
  </si>
  <si>
    <t>Janela em alumínio, cor N/P/B, tipo moldura-vidro, max-ar, exclusive vidro</t>
  </si>
  <si>
    <t>Porta em vidro temperado 10mm, incolor, inclusive ferragens de fixação e instalação, exclusive puxador - Rev 01_10/2021</t>
  </si>
  <si>
    <t>Puxador duplo para porta, em alumínio polido, ø = 1", l= 40cm, ref. 3008, da Vesfer ou similar</t>
  </si>
  <si>
    <t>Porta em madeira compensada (canela), lisa, semi-ôca, 0.80 x 2.10 m, revestida c/fórmica, inclusive batentes e ferragens</t>
  </si>
  <si>
    <t>Porta em madeira compensada (canela), lisa, semi-ôca, 0.90 x 2.10 m, revestida c/fórmica, inclusive batentes e ferragens</t>
  </si>
  <si>
    <t>PORTA DE FERRO, DE ABRIR, TIPO GRADE COM CHAPA, COM GUARNIÇÕES. AF_12/2019</t>
  </si>
  <si>
    <t>PORTA DE ALUMÍNIO DE ABRIR COM LAMBRI, COM GUARNIÇÃO, FIXAÇÃO COM PARAFUSOS - FORNECIMENTO E INSTALAÇÃO. AF_12/2019</t>
  </si>
  <si>
    <t>PORTA DE CORRER DE ALUMÍNIO, COM DUAS FOLHAS PARA VIDRO, INCLUSO VIDRO LISO INCOLOR, FECHADURA E PUXADOR, SEM ALIZAR. AF_12/2019</t>
  </si>
  <si>
    <t>Tampo de balcão em granito cinza andorinha, e=2cm</t>
  </si>
  <si>
    <t>FORRO</t>
  </si>
  <si>
    <t>PERFIL LONGARINA (PRINCIPAL), T CLICADO, EM ACO, BRANCO NAS FACES APARENTES, PARA FORRO REMOVIVEL, 24 X 32 X 3750 MM (L X H X C</t>
  </si>
  <si>
    <t>REVESTIMENTO DE FACHADA</t>
  </si>
  <si>
    <t>REVESTIMENTO CERÂMICO PARA PAREDES EXTERNAS EM PASTILHAS DE PORCELANA 5 X 5 CM (PLACAS DE 30 X 30 CM), ALINHADAS A PRUMO. AF_02/2023</t>
  </si>
  <si>
    <t>Rejuntamento de revestimentos pastilha 4cm x 6cm ou 5cm x 5cm - Rev 01_05/2022</t>
  </si>
  <si>
    <t>Fornecimento e instalação de brise metálico de alumínio ref. 84F, 45º L, da Fibrocell ou similar</t>
  </si>
  <si>
    <t>INSTALAÇÕES ELÉTRICAS</t>
  </si>
  <si>
    <t>ELETRODUTOS, ELETROCALHAS E CONEXÕES</t>
  </si>
  <si>
    <t>Eletroduto de aço galvanizado, classe leve, dn 20 mm (3/4"), aparente, instalada em parede - fornecimento e instalaçâo</t>
  </si>
  <si>
    <t>ELETRODUTO FLEXÍVEL CORRUGADO, PEAD, DN 40 MM (1 1/4"), PARA CIRCUITOS TERMINAIS, INSTALADO EM LAJE - FORNECIMENTO E INSTALAÇÃO. AF_03/2023</t>
  </si>
  <si>
    <t>ELETRODUTO RÍGIDO ROSCÁVEL, PVC, DN 25 MM (3/4"), PARA CIRCUITOS TERMINAIS, INSTALADO EM FORRO - FORNECIMENTO E INSTALAÇÃO. AF_03/2023</t>
  </si>
  <si>
    <t>ELETRODUTO RÍGIDO ROSCÁVEL, PVC, DN 25 MM (3/4"), PARA CIRCUITOS TERMINAIS, INSTALADO EM LAJE - FORNECIMENTO E INSTALAÇÃO. AF_03/2023</t>
  </si>
  <si>
    <t>ELETRODUTO RÍGIDO ROSCÁVEL, PVC, DN 25 MM (3/4"), PARA CIRCUITOS TERMINAIS, INSTALADO EM PAREDE - FORNECIMENTO E INSTALAÇÃO. AF_03/2023</t>
  </si>
  <si>
    <t>ELETRODUTO RÍGIDO ROSCÁVEL, PVC, DN 32 MM (1"), PARA CIRCUITOS TERMINAIS, INSTALADO EM FORRO - FORNECIMENTO E INSTALAÇÃO. AF_03/2023</t>
  </si>
  <si>
    <t>ELETRODUTO RÍGIDO ROSCÁVEL, PVC, DN 32 MM (1"), PARA CIRCUITOS TERMINAIS, INSTALADO EM LAJE - FORNECIMENTO E INSTALAÇÃO. AF_03/2023</t>
  </si>
  <si>
    <t>ELETRODUTO RÍGIDO ROSCÁVEL, PVC, DN 32 MM (1"), PARA CIRCUITOS TERMINAIS, INSTALADO EM PAREDE - FORNECIMENTO E INSTALAÇÃO. AF_03/2023</t>
  </si>
  <si>
    <t>ELETRODUTO RÍGIDO ROSCÁVEL, PVC, DN 40 MM (1 1/4"), PARA CIRCUITOS TERMINAIS, INSTALADO EM FORRO - FORNECIMENTO E INSTALAÇÃO. AF_03/2023</t>
  </si>
  <si>
    <t>ELETRODUTO RÍGIDO ROSCÁVEL, PVC, DN 40 MM (1 1/4"), PARA CIRCUITOS TERMINAIS, INSTALADO EM LAJE - FORNECIMENTO E INSTALAÇÃO. AF_03/2023</t>
  </si>
  <si>
    <t>ELETRODUTO RÍGIDO ROSCÁVEL, PVC, DN 40 MM (1 1/4"), PARA CIRCUITOS TERMINAIS, INSTALADO EM PAREDE - FORNECIMENTO E INSTALAÇÃO. AF_03/2023</t>
  </si>
  <si>
    <t>CURVA 90 GRAUS PARA ELETRODUTO, PVC, ROSCÁVEL, DN 25 MM (3/4"), PARA CIRCUITOS TERMINAIS, INSTALADA EM FORRO - FORNECIMENTO E INSTALAÇÃO. AF_03/2023</t>
  </si>
  <si>
    <t>CURVA 90 GRAUS PARA ELETRODUTO, PVC, ROSCÁVEL, DN 25 MM (3/4"), PARA CIRCUITOS TERMINAIS, INSTALADA EM PAREDE - FORNECIMENTO E INSTALAÇÃO. AF_03/2023</t>
  </si>
  <si>
    <t>CURVA 90 GRAUS PARA ELETRODUTO, PVC, ROSCÁVEL, DN 32 MM (1"), PARA CIRCUITOS TERMINAIS, INSTALADA EM FORRO - FORNECIMENTO E INSTALAÇÃO. AF_03/2023</t>
  </si>
  <si>
    <t>CURVA 90 GRAUS PARA ELETRODUTO, PVC, ROSCÁVEL, DN 32 MM (1"), PARA CIRCUITOS TERMINAIS, INSTALADA EM PAREDE - FORNECIMENTO E INSTALAÇÃO. AF_03/2023</t>
  </si>
  <si>
    <t>CURVA 90 GRAUS PARA ELETRODUTO, PVC, ROSCÁVEL, DN 40 MM (1 1/4"), PARA CIRCUITOS TERMINAIS, INSTALADA EM PAREDE - FORNECIMENTO E INSTALAÇÃO. AF_03/2023</t>
  </si>
  <si>
    <t>LUVA PARA ELETRODUTO, PVC, ROSCÁVEL, DN 25 MM (3/4"), PARA CIRCUITOS TERMINAIS, INSTALADA EM FORRO - FORNECIMENTO E INSTALAÇÃO. AF_03/2023</t>
  </si>
  <si>
    <t>LUVA PARA ELETRODUTO, PVC, ROSCÁVEL, DN 25 MM (3/4"), PARA CIRCUITOS TERMINAIS, INSTALADA EM PAREDE - FORNECIMENTO E INSTALAÇÃO. AF_03/2023</t>
  </si>
  <si>
    <t>LUVA PARA ELETRODUTO, PVC, ROSCÁVEL, DN 25 MM (3/4"), PARA CIRCUITOS TERMINAIS, INSTALADA EM LAJE - FORNECIMENTO E INSTALAÇÃO. AF_03/2023</t>
  </si>
  <si>
    <t>LUVA PARA ELETRODUTO, PVC, ROSCÁVEL, DN 32 MM (1"), PARA CIRCUITOS TERMINAIS, INSTALADA EM FORRO - FORNECIMENTO E INSTALAÇÃO. AF_03/2023</t>
  </si>
  <si>
    <t>LUVA PARA ELETRODUTO, PVC, ROSCÁVEL, DN 32 MM (1"), PARA CIRCUITOS TERMINAIS, INSTALADA EM LAJE - FORNECIMENTO E INSTALAÇÃO. AF_03/2023</t>
  </si>
  <si>
    <t>LUVA PARA ELETRODUTO, PVC, ROSCÁVEL, DN 32 MM (1"), PARA CIRCUITOS TERMINAIS, INSTALADA EM PAREDE - FORNECIMENTO E INSTALAÇÃO. AF_03/2023</t>
  </si>
  <si>
    <t>LUVA PARA ELETRODUTO, PVC, ROSCÁVEL, DN 40 MM (1 1/4"), PARA CIRCUITOS TERMINAIS, INSTALADA EM FORRO - FORNECIMENTO E INSTALAÇÃO. AF_03/2023</t>
  </si>
  <si>
    <t>LUVA PARA ELETRODUTO, PVC, ROSCÁVEL, DN 40 MM (1 1/4"), PARA CIRCUITOS TERMINAIS, INSTALADA EM LAJE - FORNECIMENTO E INSTALAÇÃO. AF_03/2023</t>
  </si>
  <si>
    <t>LUVA PARA ELETRODUTO, PVC, ROSCÁVEL, DN 40 MM (1 1/4"), PARA CIRCUITOS TERMINAIS, INSTALADA EM PAREDE - FORNECIMENTO E INSTALAÇÃO. AF_03/2023</t>
  </si>
  <si>
    <t>Luva de emenda para eletroduto, aço galvanizado, dn 20 mm (3/4"), aparente, instalada em teto - fornecimento e instalaçâo</t>
  </si>
  <si>
    <t>Luva de emenda para eletroduto, aço galvanizado, dn 25 mm (1"), aparente, instalada em teto - fornecimento e instalaçâo</t>
  </si>
  <si>
    <t>CONDULETE DE ALUMÍNIO, TIPO E, PARA ELETRODUTO DE AÇO GALVANIZADO DN 32 MM (1 1/4''), APARENTE - FORNECIMENTO E INSTALAÇÃO. AF_10/2022</t>
  </si>
  <si>
    <t>CONDULETE DE ALUMÍNIO, TIPO LR, PARA ELETRODUTO DE AÇO GALVANIZADO DN 25 MM (1''), APARENTE - FORNECIMENTO E INSTALAÇÃO. AF_10/2022</t>
  </si>
  <si>
    <t>CONDULETE DE ALUMÍNIO, TIPO LR, PARA ELETRODUTO DE AÇO GALVANIZADO DN 32 MM (1 1/4''), APARENTE - FORNECIMENTO E INSTALAÇÃO. AF_10/2022</t>
  </si>
  <si>
    <t>CONDULETE DE PVC, TIPO C, PARA ELETRODUTO DE PVC SOLDÁVEL DN 25 MM (3/4''), APARENTE - FORNECIMENTO E INSTALAÇÃO. AF_10/2022</t>
  </si>
  <si>
    <t>CONDULETE DE PVC, TIPO C, PARA ELETRODUTO DE PVC SOLDÁVEL DN 32 MM (1''), APARENTE - FORNECIMENTO E INSTALAÇÃO. AF_10/2022</t>
  </si>
  <si>
    <t>CONDULETE DE PVC, TIPO E, PARA ELETRODUTO DE PVC SOLDÁVEL DN 25 MM (3/4''), APARENTE - FORNECIMENTO E INSTALAÇÃO. AF_10/2022</t>
  </si>
  <si>
    <t>CONDULETE DE PVC, TIPO E, PARA ELETRODUTO DE PVC SOLDÁVEL DN 32 MM (1''), APARENTE - FORNECIMENTO E INSTALAÇÃO. AF_10/2022</t>
  </si>
  <si>
    <t>CONDULETE DE PVC, TIPO LR, PARA ELETRODUTO DE PVC SOLDÁVEL DN 25 MM (3/4''), APARENTE - FORNECIMENTO E INSTALAÇÃO. AF_10/2022</t>
  </si>
  <si>
    <t>CONDULETE DE PVC, TIPO LR, PARA ELETRODUTO DE PVC SOLDÁVEL DN 32 MM (1''), APARENTE - FORNECIMENTO E INSTALAÇÃO. AF_10/2022</t>
  </si>
  <si>
    <t>CONDULETE DE PVC, TIPO T, PARA ELETRODUTO DE PVC SOLDÁVEL DN 25 MM (3/4''), APARENTE - FORNECIMENTO E INSTALAÇÃO. AF_10/2022</t>
  </si>
  <si>
    <t>CONDULETE DE PVC, TIPO T, PARA ELETRODUTO DE PVC SOLDÁVEL DN 32 MM (1''), APARENTE - FORNECIMENTO E INSTALAÇÃO. AF_10/2022</t>
  </si>
  <si>
    <t>CONDULETE DE PVC, TIPO X, PARA ELETRODUTO DE PVC SOLDÁVEL DN 25 MM (3/4"), APARENTE - FORNECIMENTO E INSTALAÇÃO. AF_10/2022</t>
  </si>
  <si>
    <t>CONDULETE DE PVC, TIPO X, PARA ELETRODUTO DE PVC SOLDÁVEL DN 32 MM (1''), APARENTE - FORNECIMENTO E INSTALAÇÃO. AF_10/2022</t>
  </si>
  <si>
    <t>Fornecimento e instalação de eletrocalha metálica  50 x  50 x 3000 mm (ref. valemam ou similar)</t>
  </si>
  <si>
    <t>FIXAÇÃO DE ELETRODUTOS, DIÂMETROS MENORES OU IGUAIS A 40 MM, COM ABRAÇADEIRA METÁLICA RÍGIDA TIPO D COM PARAFUSO DE FIXAÇÃO 1 1/4", FIXADA DIRETAMENTE NA LAJE OU PAREDE. AF_09/2023</t>
  </si>
  <si>
    <t>Curva horizontal 50 x 50 mm para eletrocalha metálica, com ângulo 90° (ref.: mopa ou similar)</t>
  </si>
  <si>
    <t>Curva vertical 50 x 50 mm para eletrocalha metálica, com ângulo 90° (ref.: mopa ou similar)</t>
  </si>
  <si>
    <t>Tê horizontal 50 x 50 mm para eletrocalha metálica (ref. Mopa ou similar)</t>
  </si>
  <si>
    <t>Curva vertical 100 x 50 mm para eletrocalha metálica, com ângulo 90° (ref.: mopa ou similar)</t>
  </si>
  <si>
    <t>Tê horizontal 100 x 50 mm com base lisa perfurada para eletrocalha metálica (ref. Mopa ou similar)</t>
  </si>
  <si>
    <t>FIOS, CABOS E ACESSÓRIOS</t>
  </si>
  <si>
    <t>CABO DE COBRE FLEXÍVEL ISOLADO, 2,5 MM², ANTI-CHAMA 0,6/1,0 KV, PARA CIRCUITOS TERMINAIS - FORNECIMENTO E INSTALAÇÃO. AF_03/2023</t>
  </si>
  <si>
    <t>CABO DE COBRE FLEXÍVEL ISOLADO, 4 MM², ANTI-CHAMA 0,6/1,0 KV, PARA CIRCUITOS TERMINAIS - FORNECIMENTO E INSTALAÇÃO. AF_03/2023</t>
  </si>
  <si>
    <t>CABO DE COBRE FLEXÍVEL ISOLADO, 6 MM², ANTI-CHAMA 0,6/1,0 KV, PARA CIRCUITOS TERMINAIS - FORNECIMENTO E INSTALAÇÃO. AF_03/2023</t>
  </si>
  <si>
    <t>CABO DE COBRE FLEXÍVEL ISOLADO, 10 MM², ANTI-CHAMA 0,6/1,0 KV,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</si>
  <si>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</si>
  <si>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</si>
  <si>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QUADROS E CAIXAS</t>
  </si>
  <si>
    <t>CAIXAS</t>
  </si>
  <si>
    <t>CAIXA RETANGULAR 4" X 2" ALTA (2,00 M DO PISO), PVC, INSTALADA EM PAREDE - FORNECIMENTO E INSTALAÇÃO. AF_03/2023</t>
  </si>
  <si>
    <t>CAIXA RETANGULAR 4" X 2" MÉDIA (1,30 M DO PISO), PVC, INSTALADA EM PAREDE - FORNECIMENTO E INSTALAÇÃO. AF_03/2023</t>
  </si>
  <si>
    <t>CAIXA RETANGULAR 4" X 2" BAIXA (0,30 M DO PISO), PVC, INSTALADA EM PAREDE - FORNECIMENTO E INSTALAÇÃO. AF_03/2023</t>
  </si>
  <si>
    <t>CAIXA RETANGULAR 4" X 4" BAIXA (0,30 M DO PISO), PVC, INSTALADA EM PAREDE - FORNECIMENTO E INSTALAÇÃO. AF_03/2023</t>
  </si>
  <si>
    <t>CAIXA ENTERRADA ELÉTRICA RETANGULAR, EM ALVENARIA COM TIJOLOS CERÂMICOS MACIÇOS, FUNDO COM BRITA, DIMENSÕES INTERNAS: 0,3X0,3X0,3 M. AF_12/2020</t>
  </si>
  <si>
    <t>QBAP</t>
  </si>
  <si>
    <t>DISJUNTOR TRIPOLAR TIPO DIN, CORRENTE NOMINAL DE 32A - FORNECIMENTO E INSTALAÇÃO. AF_10/2020</t>
  </si>
  <si>
    <t>DISJUNTOR MONOPOLAR TIPO DIN, CORRENTE NOMINAL DE 25A - FORNECIMENTO E INSTALAÇÃO. AF_10/2020</t>
  </si>
  <si>
    <t>DISPOSITIVO DE PROTEÇÃO CONTRA SURTO DE TENSÃO DPS 40kA - 275V</t>
  </si>
  <si>
    <t>DISJUNTOR MONOPOLAR TIPO DIN, CORRENTE NOMINAL DE 16A - FORNECIMENTO E INSTALAÇÃO. AF_10/2020</t>
  </si>
  <si>
    <t>Programador horário alimentação de 100ª 240VAC, uma saída a rele SPDT 16A – 250V, com led para identificação do status, função horário de verão, caixa em ABX, para fixação em trilho, com 40 memorias para programação</t>
  </si>
  <si>
    <t>Quadro de distribuição de sobrepor, em resina termoplástica, para até 24 disjuntores, com barramento, padrão DIN, exclusive disjuntores</t>
  </si>
  <si>
    <t>QFL-01</t>
  </si>
  <si>
    <t>Dispositivo de proteção contra surto de tensão DPS 60kA - 275v</t>
  </si>
  <si>
    <t>DISJUNTOR TRIPOLAR TIPO DIN, CORRENTE NOMINAL DE 40A - FORNECIMENTO E INSTALAÇÃO. AF_10/2020</t>
  </si>
  <si>
    <t>DISJUNTOR MONOPOLAR TIPO DIN, CORRENTE NOMINAL DE 20A - FORNECIMENTO E INSTALAÇÃO. AF_10/2020</t>
  </si>
  <si>
    <t>QFL-02</t>
  </si>
  <si>
    <t>QUADRO DE DISTRIBUIÇÃO DE ENERGIA EM CHAPA DE AÇO GALVANIZADO, DE EMBUTIR, COM BARRAMENTO TRIFÁSICO, PARA 30 DISJUNTORES DIN 150A - FORNECIMENTO E INSTALAÇÃO. AF_10/2020</t>
  </si>
  <si>
    <t>QFL-03</t>
  </si>
  <si>
    <t>DISJUNTOR MONOPOLAR TIPO DIN, CORRENTE NOMINAL DE 32A - FORNECIMENTO E INSTALAÇÃO. AF_10/2020</t>
  </si>
  <si>
    <t>CONTATOR AUXILIAR - 16 A - c/ 1x CONTATO NA + 1x CONTATO NO. (BOBINA 220Vac).</t>
  </si>
  <si>
    <t>Quadro de distribuição de embutir, em chapa de aço, para até 40 disjuntores, com barramento, padrão DIN, exclusive disjuntores</t>
  </si>
  <si>
    <t>QUADRO QNIF</t>
  </si>
  <si>
    <t>CHAVE REVERSORA TETRAPOLAR (FFFN) 63A (SOB CARGA)</t>
  </si>
  <si>
    <t>TOMADAS / INTERRUPTORES / ESPELHOS</t>
  </si>
  <si>
    <t>INTERRUPTOR SIMPLES (1 MÓDULO) COM 1 TOMADA DE EMBUTIR 2P+T 10 A, INCLUINDO SUPORTE E PLACA - FORNECIMENTO E INSTALAÇÃO. AF_03/2023</t>
  </si>
  <si>
    <t>INTERRUPTOR SIMPLES (1 MÓDULO), 10A/250V, INCLUINDO SUPORTE E PLACA - FORNECIMENTO E INSTALAÇÃO. AF_03/2023</t>
  </si>
  <si>
    <t>INTERRUPTOR SIMPLES (2 MÓDULOS), 10A/250V, INCLUINDO SUPORTE E PLACA - FORNECIMENTO E INSTALAÇÃO. AF_03/2023</t>
  </si>
  <si>
    <t>INTERRUPTOR SIMPLES (3 MÓDULOS), 10A/250V, INCLUINDO SUPORTE E PLACA - FORNECIMENTO E INSTALAÇÃO. AF_03/2023</t>
  </si>
  <si>
    <t>TOMADA ALTA DE EMBUTIR (1 MÓDULO), 2P+T 10 A, INCLUINDO SUPORTE E PLACA - FORNECIMENTO E INSTALAÇÃO. AF_03/2023</t>
  </si>
  <si>
    <t>TOMADA BAIXA DE EMBUTIR (1 MÓDULO), 2P+T 10 A, INCLUINDO SUPORTE E PLACA - FORNECIMENTO E INSTALAÇÃO. AF_03/2023</t>
  </si>
  <si>
    <t>TOMADA BAIXA DE EMBUTIR (2 MÓDULOS), 2P+T 10 A, INCLUINDO SUPORTE E PLACA - FORNECIMENTO E INSTALAÇÃO. AF_03/2023</t>
  </si>
  <si>
    <t>TOMADA BAIXA DE EMBUTIR (3 MÓDULOS), 2P+T 10 A, INCLUINDO SUPORTE E PLACA - FORNECIMENTO E INSTALAÇÃO. AF_03/2023</t>
  </si>
  <si>
    <t>TOMADA BAIXA DE EMBUTIR (4 MÓDULOS), 2P+T 10 A, INCLUINDO SUPORTE E PLACA - FORNECIMENTO E INSTALAÇÃO. AF_03/2023</t>
  </si>
  <si>
    <t>TOMADA MÉDIA DE EMBUTIR (1 MÓDULO), 2P+T 10 A, INCLUINDO SUPORTE E PLACA - FORNECIMENTO E INSTALAÇÃO. AF_03/2023</t>
  </si>
  <si>
    <t>TOMADA MÉDIA DE EMBUTIR (1 MÓDULO), 2P+T 20 A, INCLUINDO SUPORTE E PLACA - FORNECIMENTO E INSTALAÇÃO. AF_03/2023</t>
  </si>
  <si>
    <t>LUMINÁRIAS INTERNAS / EXTERNAS / ACESSÓRIOS</t>
  </si>
  <si>
    <t>LUMINÁRIA DE EMBUTIR, COM REFLETOR E ALETAS, COM DUAS LÂMPADAS TUBOLED T5 DE 17,5W. REF.: LAA01-E1750840. FAB.: LUMICENTER OU EQUIVALENTE TÉCNICO</t>
  </si>
  <si>
    <t>LUMINÁRIA DE SOBREPOR, COM REFLETOR E ALETAS, COM DUAS LÂMPADAS TUBULED T8 DE 35W, REF.: LAA02-S3500840. FAB.: LUMICENTER OU EQUIVALENTE TÉCNICO</t>
  </si>
  <si>
    <t>Fornecimento e implantação de relé foto-elétrico em poste</t>
  </si>
  <si>
    <t>Luminária fechada em LED p/ ilumin pública, modelo LPL ÁTON 60, 60w, corpo alumínio INJETADO, 5.000k, IP66, 120v a 277v, 50/60 Hz, vida útil 70.000hs, fator pot.&gt;0,95, Ilumatic ou similar, inclusive poste cônico contínuo de aço reto, h=6,0m</t>
  </si>
  <si>
    <t>LUMINÁRIA ARANDELA TIPO TARTARUGA, DE SOBREPOR, COM 1 LÂMPADA LED DE 6 W, SEM REATOR - FORNECIMENTO E INSTALAÇÃO. AF_02/2020</t>
  </si>
  <si>
    <t>EQUIPAMENTOS</t>
  </si>
  <si>
    <t>NOBREAK 12KVA</t>
  </si>
  <si>
    <t>CABEAMENTO ESTRUTURADO</t>
  </si>
  <si>
    <t>ELETRODUTO RÍGIDO ROSCÁVEL, PVC, DN 50 MM (1 1/2"), PARA REDE ENTERRADA DE DISTRIBUIÇÃO DE ENERGIA ELÉTRICA - FORNECIMENTO E INSTALAÇÃO. AF_12/2021</t>
  </si>
  <si>
    <t>ELETRODUTO RÍGIDO ROSCÁVEL, PVC, DN 60 MM (2"), PARA REDE ENTERRADA DE DISTRIBUIÇÃO DE ENERGIA ELÉTRICA - FORNECIMENTO E INSTALAÇÃO. AF_12/2021</t>
  </si>
  <si>
    <t>CURVA 90 GRAUS PARA ELETRODUTO, PVC, ROSCÁVEL, DN 32 MM (1"), PARA CIRCUITOS TERMINAIS, INSTALADA EM LAJE - FORNECIMENTO E INSTALAÇÃO. AF_03/2023</t>
  </si>
  <si>
    <t>CURVA 90 GRAUS PARA ELETRODUTO, PVC, ROSCÁVEL, DN 50 MM (1 1/2"), PARA REDE ENTERRADA DE DISTRIBUIÇÃO DE ENERGIA ELÉTRICA - FORNECIMENTO E INSTALAÇÃO. AF_12/2021</t>
  </si>
  <si>
    <t>CURVA 90 GRAUS PARA ELETRODUTO, PVC, ROSCÁVEL, DN 60 MM (2"), PARA REDE ENTERRADA DE DISTRIBUIÇÃO DE ENERGIA ELÉTRICA - FORNECIMENTO E INSTALAÇÃO. AF_12/2021</t>
  </si>
  <si>
    <t>LUVA PARA ELETRODUTO, PVC, ROSCÁVEL, DN 50 MM (1 1/2"), PARA REDE ENTERRADA DE DISTRIBUIÇÃO DE ENERGIA ELÉTRICA - FORNECIMENTO E INSTALAÇÃO. AF_12/2021</t>
  </si>
  <si>
    <t>LUVA PARA ELETRODUTO, PVC, ROSCÁVEL, DN 60 MM (2"), PARA REDE ENTERRADA DE DISTRIBUIÇÃO DE ENERGIA ELÉTRICA - FORNECIMENTO E INSTALAÇÃO. AF_12/2021</t>
  </si>
  <si>
    <t>Fornecimento e instalação de eletrocalha perfurada 200 x  50 x 3000 mm (ref. mopa ou similar)</t>
  </si>
  <si>
    <t>Curva vertical 200 x 100 mm para eletrocalha metálica, com ângulo 90° (ref.: mopa ou similar)</t>
  </si>
  <si>
    <t>Tê horizontal 200 x 50mm para eletrocalha metálica (ref. Mopa ou similar)</t>
  </si>
  <si>
    <t>CABO ELETRÔNICO CATEGORIA 6, INSTALADO EM EDIFICAÇÃO INSTITUCIONAL - FORNECIMENTO E INSTALAÇÃO. AF_11/2019</t>
  </si>
  <si>
    <t>Cabo de fibra ótica de 6 vias</t>
  </si>
  <si>
    <t>CABO TELEFÔNICO CI-50 50 PARES INSTALADO EM ENTRADA DE EDIFICAÇÃO - FORNECIMENTO E INSTALAÇÃO. AF_11/2019</t>
  </si>
  <si>
    <t>Cabo de cobre nú 10 mm2 - fornecimento e assentamento (10,85m/kg)</t>
  </si>
  <si>
    <t>kg</t>
  </si>
  <si>
    <t>CAIXA ENTERRADA PARA INSTALAÇÕES TELEFÔNICAS TIPO R1, EM ALVENARIA COM BLOCOS DE CONCRETO, DIMENSÕES INTERNAS: 0,35X0,60X0,60 M, EXCLUINDO TAMPÃO. AF_12/2020</t>
  </si>
  <si>
    <t>TAMPA PARA CAIXA TIPO R1, EM FERRO FUNDIDO, DIMENSÕES INTERNAS: 0,40 X 0,60 M - FORNECIMENTO E INSTALAÇÃO. AF_12/2020</t>
  </si>
  <si>
    <t>QUADRO DE DISTRIBUICAO PARA TELEFONE N.4, 60X60X12CM EM CHAPA METALICA, DE EMBUTIR, SEM ACESSORIOS, PADRAO TELEBRAS, FORNECIMENTO E INSTALAÇÃO. AF_11/2019</t>
  </si>
  <si>
    <t>Tomada para lógica rj45, com caixa pvc, embutida, cat. 6</t>
  </si>
  <si>
    <t>Tomada dupla para lógica RJ45, cat.6, com caixa pvc, embutir, completa</t>
  </si>
  <si>
    <t>Fornecimento e montagem de rack fechado tipo armário 19" x 36u x 670mm</t>
  </si>
  <si>
    <t>Régua (filtro de linha) com 8 tomadas</t>
  </si>
  <si>
    <t>Distribuidor interno óptico - D.I.O</t>
  </si>
  <si>
    <t>Fornecimento e instalação de Switch 24 portas Gerenciável POE 10/100 /1000 + 4SFP</t>
  </si>
  <si>
    <t>Fornecimento e instalação de Switch 24 portas 10/100 mpbs + 2P10-100-1000 BT</t>
  </si>
  <si>
    <t>PATCH PANEL 24 PORTAS, CATEGORIA 6 - FORNECIMENTO E INSTALAÇÃO. AF_11/2019</t>
  </si>
  <si>
    <t>Fornecimento e instalação de voice panel 24 portas cat 6</t>
  </si>
  <si>
    <t>CENTRAL IMPACTA 140R</t>
  </si>
  <si>
    <t>ORGANIZADOR DE CABOS PARA RACK</t>
  </si>
  <si>
    <t>FRENTE FALSA PARA RACK  19".</t>
  </si>
  <si>
    <t>KIT VENTILAÇÃO PARA RACK  19".</t>
  </si>
  <si>
    <t>Fornecimento e instalação de patch cords cat.6 c/1,50m - Rev 01</t>
  </si>
  <si>
    <t>Fornecimento e instalação de patch cords cat.6 c/2,50m - Rev 02</t>
  </si>
  <si>
    <t>Certificação de rede cabeamento estruturado (ref: obra Sergipetec)</t>
  </si>
  <si>
    <t>CFTV</t>
  </si>
  <si>
    <t>ELETRODUTOS E CONEXÕES</t>
  </si>
  <si>
    <t>BANDEJA FIXA PARA RACK  19".</t>
  </si>
  <si>
    <t>MONITOR DE 17"</t>
  </si>
  <si>
    <t>Bandeja para rack 19", deslizante, perfurada, 400mm de profundidade</t>
  </si>
  <si>
    <t>MOUSE SEM FIO</t>
  </si>
  <si>
    <t>TECLADO SEM FIO</t>
  </si>
  <si>
    <t>NVD 3332 - NVR 32CANAIS</t>
  </si>
  <si>
    <t>ALARME DE SEGURANÇA</t>
  </si>
  <si>
    <t>Cabo de cobre flexível isolado, seção  0,75mm², 450/ 750v / 70°c</t>
  </si>
  <si>
    <t>CAIXA RETANGULAR 4" X 4" MÉDIA (1,30 M DO PISO), PVC, INSTALADA EM PAREDE - FORNECIMENTO E INSTALAÇÃO. AF_03/2023</t>
  </si>
  <si>
    <t>CENTRAL DE ALARME AMT 4010 SMART</t>
  </si>
  <si>
    <t>PROTEÇÃO CONTRA DESCARGAS ATMOSFÉRICAS</t>
  </si>
  <si>
    <t>Fornecimento e assentamento de barra chata de alumínio de 7/8" x 1/8"</t>
  </si>
  <si>
    <t>Porca sextavada zincada 1/4" (fornecimento e colocação)</t>
  </si>
  <si>
    <t>CORDOALHA DE COBRE NU 50 MM², ENTERRADA - FORNECIMENTO E INSTALAÇÃO. AF_08/2023</t>
  </si>
  <si>
    <t>CAIXA DE INSPEÇÃO PARA ATERRAMENTO, CIRCULAR, EM POLIETILENO, DIÂMETRO INTERNO = 0,3 M. AF_12/2020</t>
  </si>
  <si>
    <t>HASTE DE ATERRAMENTO, DIÂMETRO 5/8", COM 3 METROS - FORNECIMENTO E INSTALAÇÃO. AF_08/2023</t>
  </si>
  <si>
    <t>Fornecimento de cartucho para solda exotérmica para cabo 50 mm²</t>
  </si>
  <si>
    <t>Parafuso auto-atarraxante em aço inox - 4,2 x 32mm - fornecimento e colocação</t>
  </si>
  <si>
    <t>Parafuso cabeça chata em alumínio 1/4" x 7/8" - fornecimento e colocação</t>
  </si>
  <si>
    <t>Fixador universal estanhado para cabos 16 a 70mm2 - fornecimento</t>
  </si>
  <si>
    <t>Clips 3/8" para haste de aterramento galvanizada ref:TEL-5238 - Rev - 02</t>
  </si>
  <si>
    <t>Barra de aço redonda re-bar3/8" x 3,00m</t>
  </si>
  <si>
    <t>SONORIZAÇÃO</t>
  </si>
  <si>
    <t>CABO POLARIZADO 2x1,50mm² -  2 METROS</t>
  </si>
  <si>
    <t>CAIXA OCTOGONAL 4" X 4", PVC, INSTALADA EM LAJE - FORNECIMENTO E INSTALAÇÃO. AF_03/2023</t>
  </si>
  <si>
    <t>CAIXA RETANGULAR 4" X 4" ALTA (2,00 M DO PISO), PVC, INSTALADA EM PAREDE - FORNECIMENTO E INSTALAÇÃO. AF_03/2023</t>
  </si>
  <si>
    <t>Cabo balanceado 2 x 0,30mm (para microfone)</t>
  </si>
  <si>
    <t>Mesa de som / Mixer 5 canais c/ USB Omx 52 - Oneal ou similar</t>
  </si>
  <si>
    <t>AMPLIFICADOR XLS 1502 - CROWN</t>
  </si>
  <si>
    <t>CLIMATIZAÇÃO</t>
  </si>
  <si>
    <t>TUBULAÇÃO</t>
  </si>
  <si>
    <t>Tubo cobre flexível aparente, junta soldadas, d = 3/4" (19,05mm)</t>
  </si>
  <si>
    <t>Fornecimento  e instalação de tubo de borracha elastomérica Armaflex M-28  ø3/4"</t>
  </si>
  <si>
    <t>REDE DE DUTOS</t>
  </si>
  <si>
    <t>Duto em chapa de aço galvanizado nº. 24, para ar condicionado. Fornecimento, montagem e instalação</t>
  </si>
  <si>
    <t>SUPORTE PARA DUTO EM CHAPA GALVANIZADA BITOLA 24, EM PERFILADO COM COMPRIMENTO DE 55 CM FIXADO EM LAJE, POR METRO DE DUTO FIXADO. AF_09/2023</t>
  </si>
  <si>
    <t>DUTO ALUMINIZADO FLEXIVEL 125mm</t>
  </si>
  <si>
    <t>DUTO ALUMINIZADO FLEXIVEL 300mm</t>
  </si>
  <si>
    <t>AR CONDICIONADO SPLIT INVERTER, HI-WALL (PAREDE), 9000 BTU/H, CICLO FRIO - FORNECIMENTO E INSTALAÇÃO. AF_11/2021_PE</t>
  </si>
  <si>
    <t>AR CONDICIONADO SPLIT INVERTER, HI-WALL (PAREDE), 12000 BTU/H, CICLO FRIO - FORNECIMENTO E INSTALAÇÃO. AF_11/2021_PE</t>
  </si>
  <si>
    <t>AR CONDICIONADO SPLIT INVERTER, HI-WALL (PAREDE), 18000 BTU/H, CICLO FRIO - FORNECIMENTO E INSTALAÇÃO. AF_11/2021_PE</t>
  </si>
  <si>
    <t>AR CONDICIONADO SPLIT INVERTER, HI-WALL (PAREDE), 24000 BTU/H, CICLO FRIO - FORNECIMENTO E INSTALAÇÃO. AF_11/2021_PE</t>
  </si>
  <si>
    <t>INSTALAÇÕES HIDRÁULICAS</t>
  </si>
  <si>
    <t>TUBOS</t>
  </si>
  <si>
    <t>CONEXÕES E ACESSÓRIOS</t>
  </si>
  <si>
    <t>Adaptador de pvc rígido roscável com flanges para caixa d'água diam = 3/4"</t>
  </si>
  <si>
    <t>Adaptador de pvc rígido roscável com flanges para caixa d'água diam = 1"</t>
  </si>
  <si>
    <t>Adaptador de pvc rígido roscável com flanges para caixa d'água diam = 1 1/2"</t>
  </si>
  <si>
    <t>ADAPTADOR CURTO COM BOLSA E ROSCA PARA REGISTRO, PVC, SOLDÁVEL, DN 25MM X 3/4 , INSTALADO EM RAMAL OU SUB-RAMAL DE ÁGUA - FORNECIMENTO E INSTALAÇÃO. AF_06/2022</t>
  </si>
  <si>
    <t>ADAPTADOR CURTO COM BOLSA E ROSCA PARA REGISTRO, PVC, SOLDÁVEL, DN 32 MM X 1", INSTALADO EM RESERVAÇÃO PREDIAL DE ÁGUA - FORNECIMENTO E INSTALAÇÃO. AF_04/2024</t>
  </si>
  <si>
    <t>ADAPTADOR CURTO COM BOLSA E ROSCA PARA REGISTRO, PVC, SOLDÁVEL, DN 40MM X 1.1/4", INSTALADO EM RAMAL DE DISTRIBUIÇÃO DE ÁGUA - FORNECIMENTO E INSTALAÇÃO. AF_06/2022</t>
  </si>
  <si>
    <t>ADAPTADOR CURTO COM BOLSA E ROSCA PARA REGISTRO, PVC, SOLDÁVEL, DN 50MM X 1.1/2", INSTALADO EM RAMAL DE DISTRIBUIÇÃO DE ÁGUA - FORNECIMENTO E INSTALAÇÃO. AF_06/2022</t>
  </si>
  <si>
    <t>ADAPTADOR CURTO COM BOLSA E ROSCA PARA REGISTRO, PVC, SOLDÁVEL, DN 60MM X 2 , INSTALADO EM PRUMADA DE ÁGUA - FORNECIMENTO E INSTALAÇÃO. AF_06/2022</t>
  </si>
  <si>
    <t>BUCHA DE REDUÇÃO, CURTA, PVC, SOLDÁVEL, DN 60 X 50 MM, INSTALADO EM PRUMADA DE ÁGUA - FORNECIMENTO E INSTALAÇÃO. AF_06/2022</t>
  </si>
  <si>
    <t>BUCHA DE REDUÇÃO, LONGA, PVC, SOLDÁVEL, DN 40 X 25 MM, INSTALADO EM RAMAL DE DISTRIBUIÇÃO DE ÁGUA - FORNECIMENTO E INSTALAÇÃO. AF_06/2022</t>
  </si>
  <si>
    <t>BUCHA DE REDUÇÃO, LONGA, PVC, SOLDÁVEL, DN 50 X 25 MM, INSTALADO EM RAMAL DE DISTRIBUIÇÃO DE ÁGUA - FORNECIMENTO E INSTALAÇÃO. AF_06/2022</t>
  </si>
  <si>
    <t>BUCHA DE REDUÇÃO, LONGA, PVC, SOLDÁVEL, DN 60 X 25 MM, INSTALADO EM PRUMADA DE ÁGUA - FORNECIMENTO E INSTALAÇÃO. AF_06/2022</t>
  </si>
  <si>
    <t>HIDRÔMETRO DN 3/4", 5,0 M3/H - FORNECIMENTO E INSTALAÇÃO. AF_03/2024</t>
  </si>
  <si>
    <t>JOELHO 45 GRAUS, PVC, SOLDÁVEL, DN 25MM, INSTALADO EM PRUMADA DE ÁGUA - FORNECIMENTO E INSTALAÇÃO. AF_06/2022</t>
  </si>
  <si>
    <t>JOELHO 45 GRAUS, PVC, SOLDÁVEL, DN 25MM, INSTALADO EM RAMAL OU SUB-RAMAL DE ÁGUA - FORNECIMENTO E INSTALAÇÃO. AF_06/2022</t>
  </si>
  <si>
    <t>JOELHO 45 GRAUS, PVC, SOLDÁVEL, DN 50MM, INSTALADO EM PRUMADA DE ÁGUA - FORNECIMENTO E INSTALAÇÃO. AF_06/2022</t>
  </si>
  <si>
    <t>JOELHO 90 GRAUS, PVC, SOLDÁVEL, DN 25MM, INSTALADO EM PRUMADA DE ÁGUA - FORNECIMENTO E INSTALAÇÃO. AF_06/2022</t>
  </si>
  <si>
    <t>JOELHO 90 GRAUS, PVC, SOLDÁVEL, DN 25MM, INSTALADO EM RAMAL DE DISTRIBUIÇÃO DE ÁGUA - FORNECIMENTO E INSTALAÇÃO. AF_06/2022</t>
  </si>
  <si>
    <t>JOELHO 90 GRAUS, PVC, SOLDÁVEL, DN 25MM, INSTALADO EM RAMAL OU SUB-RAMAL DE ÁGUA - FORNECIMENTO E INSTALAÇÃO. AF_06/2022</t>
  </si>
  <si>
    <t>JOELHO 90 GRAUS, PVC, SOLDÁVEL, DN 32 MM INSTALADO EM RESERVAÇÃO PREDIAL DE ÁGUA - FORNECIMENTO E INSTALAÇÃO. AF_04/2024</t>
  </si>
  <si>
    <t>JOELHO 90 GRAUS, PVC, SOLDÁVEL, DN 40MM, INSTALADO EM RAMAL DE DISTRIBUIÇÃO DE ÁGUA - FORNECIMENTO E INSTALAÇÃO. AF_06/2022</t>
  </si>
  <si>
    <t>JOELHO 90 GRAUS, PVC, SOLDÁVEL, DN 50MM, INSTALADO EM RAMAL DE DISTRIBUIÇÃO DE ÁGUA - FORNECIMENTO E INSTALAÇÃO. AF_06/2022</t>
  </si>
  <si>
    <t>JOELHO 90 GRAUS, PVC, SOLDÁVEL, DN 50 MM INSTALADO EM RESERVAÇÃO PREDIAL DE ÁGUA - FORNECIMENTO E INSTALAÇÃO. AF_04/2024</t>
  </si>
  <si>
    <t>JOELHO 90 GRAUS, PVC, SOLDÁVEL, DN 60MM, INSTALADO EM PRUMADA DE ÁGUA - FORNECIMENTO E INSTALAÇÃO. AF_06/2022</t>
  </si>
  <si>
    <t>JOELHO 90 GRAUS, PVC, SOLDÁVEL, DN 60 MM INSTALADO EM RESERVAÇÃO PREDIAL DE ÁGUA - FORNECIMENTO E INSTALAÇÃO. AF_04/2024</t>
  </si>
  <si>
    <t>TERMINAL DE VENTILAÇÃO, PVC, SÉRIE NORMAL, ESGOTO PREDIAL, DN 50 MM, JUNTA SOLDÁVEL, FORNECIDO E INSTALADO EM PRUMADA DE ESGOTO SANITÁRIO OU VENTILAÇÃO. AF_08/2022</t>
  </si>
  <si>
    <t>TÊ COM BUCHA DE LATÃO NA BOLSA CENTRAL, PVC, SOLDÁVEL, DN 25MM X 1/2 , INSTALADO EM RAMAL OU SUB-RAMAL DE ÁGUA - FORNECIMENTO E INSTALAÇÃO. AF_06/2022</t>
  </si>
  <si>
    <t>Tê de redução 90º de pvc rígido soldável, marrom  diâm = 40 x 25mm</t>
  </si>
  <si>
    <t>TÊ DE REDUÇÃO, PVC, SOLDÁVEL, DN 50MM X 25MM, INSTALADO EM PRUMADA DE ÁGUA - FORNECIMENTO E INSTALAÇÃO. AF_06/2022</t>
  </si>
  <si>
    <t>TÊ DE REDUÇÃO, PVC, SOLDÁVEL, DN 50MM X 40MM, INSTALADO EM PRUMADA DE ÁGUA - FORNECIMENTO E INSTALAÇÃO. AF_06/2022</t>
  </si>
  <si>
    <t>TE, PVC, SOLDÁVEL, DN 25MM, INSTALADO EM PRUMADA DE ÁGUA - FORNECIMENTO E INSTALAÇÃO. AF_06/2022</t>
  </si>
  <si>
    <t>TE, PVC, SOLDÁVEL, DN 25MM, INSTALADO EM RAMAL DE DISTRIBUIÇÃO DE ÁGUA - FORNECIMENTO E INSTALAÇÃO. AF_06/2022</t>
  </si>
  <si>
    <t>TE, PVC, SOLDÁVEL, DN 25MM, INSTALADO EM RAMAL OU SUB-RAMAL DE ÁGUA - FORNECIMENTO E INSTALAÇÃO. AF_06/2022</t>
  </si>
  <si>
    <t>TÊ, PVC, SOLDÁVEL, DN 32 MM INSTALADO EM RESERVAÇÃO PREDIAL DE ÁGUA - FORNECIMENTO E INSTALAÇÃO. AF_04/2024</t>
  </si>
  <si>
    <t>TE, PVC, SOLDÁVEL, DN 50MM, INSTALADO EM RAMAL DE DISTRIBUIÇÃO DE ÁGUA - FORNECIMENTO E INSTALAÇÃO. AF_06/2022</t>
  </si>
  <si>
    <t>TÊ, PVC, SOLDÁVEL, DN 50 MM INSTALADO EM RESERVAÇÃO PREDIAL DE ÁGUA - FORNECIMENTO E INSTALAÇÃO. AF_04/2024</t>
  </si>
  <si>
    <t>TE, PVC, SOLDÁVEL, DN 60MM, INSTALADO EM PRUMADA DE ÁGUA - FORNECIMENTO E INSTALAÇÃO. AF_06/2022</t>
  </si>
  <si>
    <t>TÊ, PVC, SOLDÁVEL, DN 60 MM INSTALADO EM RESERVAÇÃO PREDIAL DE ÁGUA - FORNECIMENTO E INSTALAÇÃO. AF_04/2024</t>
  </si>
  <si>
    <t>UNIÃO, PVC, SOLDÁVEL, DN 25MM, INSTALADO EM PRUMADA DE ÁGUA - FORNECIMENTO E INSTALAÇÃO. AF_06/2022</t>
  </si>
  <si>
    <t>UNIÃO, PVC, SOLDÁVEL, DN 32MM, INSTALADO EM RAMAL DE DISTRIBUIÇÃO DE ÁGUA - FORNECIMENTO E INSTALAÇÃO. AF_06/2022</t>
  </si>
  <si>
    <t>REGISTROS E VÁLVULAS</t>
  </si>
  <si>
    <t>CHAVE DE BOIA AUTOMÁTICA SUPERIOR/INFERIOR 15A/250V - FORNECIMENTO E INSTALAÇÃO. AF_12/2020</t>
  </si>
  <si>
    <t>REGISTRO DE GAVETA BRUTO, LATÃO, ROSCÁVEL, 1 1/4", COM ACABAMENTO E CANOPLA CROMADOS - FORNECIMENTO E INSTALAÇÃO. AF_08/2021</t>
  </si>
  <si>
    <t>REGISTRO DE GAVETA BRUTO, LATÃO, ROSCÁVEL, 3/4", COM ACABAMENTO E CANOPLA CROMADOS - FORNECIMENTO E INSTALAÇÃO. AF_08/2021</t>
  </si>
  <si>
    <t>TORNEIRA DE BOIA PARA CAIXA D'ÁGUA, ROSCÁVEL, 3/4" - FORNECIMENTO E INSTALAÇÃO. AF_08/2021</t>
  </si>
  <si>
    <t>Valvula de descarga alta segurança (antivandalismo), d=1 1/2", c/pino acionador passante p/parede esp=200-300mm, Docol ou similar - Rev 01</t>
  </si>
  <si>
    <t>VÁLVULA DE ESFERA BRUTA, BRONZE, ROSCÁVEL, 1'' - FORNECIMENTO E INSTALAÇÃO. AF_08/2021</t>
  </si>
  <si>
    <t>VÁLVULA DE ESFERA BRUTA, BRONZE, ROSCÁVEL, 1 1/2'' - FORNECIMENTO E INSTALAÇÃO. AF_08/2021</t>
  </si>
  <si>
    <t>VÁLVULA DE ESFERA BRUTA, BRONZE, ROSCÁVEL, 2'' - FORNECIMENTO E INSTALAÇÃO. AF_08/2021</t>
  </si>
  <si>
    <t>VÁLVULA DE ESFERA BRUTA, BRONZE, ROSCÁVEL, 3/4'' - FORNECIMENTO E INSTALAÇÃO. AF_08/2021</t>
  </si>
  <si>
    <t>VÁLVULA DE RETENÇÃO VERTICAL, DE BRONZE, ROSCÁVEL, 3/4" - FORNECIMENTO E INSTALAÇÃO. AF_08/2021</t>
  </si>
  <si>
    <t>Torneira p/lavatorio alta segurança (antivandalismo), passante p/parede esp:200-300mm, Docol ou similar - Rev 01</t>
  </si>
  <si>
    <t>RESERVATÓRIOS</t>
  </si>
  <si>
    <t>CAIXA D´ÁGUA EM POLIÉSTER REFORÇADO COM FIBRA DE VIDRO, 5000 LITROS - FORNECIMENTO E INSTALAÇÃO. AF_06/2021</t>
  </si>
  <si>
    <t>CAIXA D´ÁGUA EM POLIETILENO, 1000 LITROS (INCLUSOS TUBOS, CONEXÕES E TORNEIRA DE BÓIA) - FORNECIMENTO E INSTALAÇÃO. AF_06/2021</t>
  </si>
  <si>
    <t>BOMBAS</t>
  </si>
  <si>
    <t>BOMBA CENTRÍFUGA, MONOFÁSICA, 0,5 CV OU 0,49 HP, HM 6 A 20 M, Q 1,2 A 8,3 M3/H - FORNECIMENTO E INSTALAÇÃO. AF_12/2020</t>
  </si>
  <si>
    <t>INSTALAÇÕES SANITÁRIAS</t>
  </si>
  <si>
    <t>ESCAVAÇÕES E REATERROS</t>
  </si>
  <si>
    <t>ESCAVAÇÃO MANUAL DE VALA COM PROFUNDIDADE MENOR OU IGUAL A 1,30 M. AF_02/2021</t>
  </si>
  <si>
    <t>REATERRO MANUAL DE VALAS, COM PLACA VIBRATÓRIA. AF_08/2023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</si>
  <si>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</si>
  <si>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</si>
  <si>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50 MM, FORNECIDO E INSTALADO EM PRUMADA DE ESGOTO SANITÁRIO OU VENTILAÇÃO. AF_08/2022</t>
  </si>
  <si>
    <t>TUBO PVC, SERIE NORMAL, ESGOTO PREDIAL, DN 75 MM, FORNECIDO E INSTALADO EM PRUMADA DE ESGOTO SANITÁRIO OU VENTILAÇÃO. AF_08/2022</t>
  </si>
  <si>
    <t>TUBO PVC, SERIE NORMAL, ESGOTO PREDIAL, DN 100 MM, FORNECIDO E INSTALADO EM RAMAL DE DESCARGA OU RAMAL DE ESGOTO SANITÁRIO. AF_08/2022</t>
  </si>
  <si>
    <t>Tubo pvc rígido c/anel borracha, serie normal, p/esgoto predial, d = 150mm</t>
  </si>
  <si>
    <t>CAIXA SIFONADA, COM GRELHA REDONDA, PVC, DN 150 X 150 X 50 MM, JUNTA SOLDÁVEL, FORNECIDA E INSTALADA EM RAMAL DE DESCARGA OU EM RAMAL DE ESGOTO SANITÁRIO. AF_08/2022</t>
  </si>
  <si>
    <t>CAP, PVC, SÉRIE NORMAL, ESGOTO PREDIAL, DN 100 MM, JUNTA ELÁSTICA, FORNECIDO E INSTALADO EM SUBCOLETOR AÉREO DE ESGOTO SANITÁRIO. AF_08/2022</t>
  </si>
  <si>
    <t>Cap de pvc rígido c/ anéis p/ esgoto, diâm. =150mm</t>
  </si>
  <si>
    <t>CURVA CURTA 90 GRAUS, PVC, SERIE NORMAL, ESGOTO PREDIAL, DN 100 MM, JUNTA ELÁSTICA,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</si>
  <si>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</si>
  <si>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JOELHO 45 GRAUS, PVC, SERIE NORMAL, ESGOTO PREDIAL, DN 50 MM, JUNTA ELÁSTICA, FORNECIDO E INSTALADO EM RAMAL DE DESCARGA OU RAMAL DE ESGOTO SANITÁRIO. AF_08/2022</t>
  </si>
  <si>
    <t>JOELHO 45 GRAUS, PVC, SERIE NORMAL, ESGOTO PREDIAL, DN 50 MM, JUNTA ELÁSTICA, FORNECIDO E INSTALADO EM PRUMADA DE ESGOTO SANITÁRIO OU VENTILAÇÃO. AF_08/2022</t>
  </si>
  <si>
    <t>JOELHO 45 GRAUS, PVC, SERIE NORMAL, ESGOTO PREDIAL, DN 100 MM, JUNTA ELÁSTICA, FORNECIDO E INSTALADO EM RAMAL DE DESCARGA OU RAMAL DE ESGOTO SANITÁRIO. AF_08/2022</t>
  </si>
  <si>
    <t>Joelho 45º pvc rígido soldável para esgoto primário diâmentro 150mm Rev.01 10/2022</t>
  </si>
  <si>
    <t>JOELHO 90 GRAUS, PVC, SERIE NORMAL, ESGOTO PREDIAL, DN 40 MM, JUNTA SOLDÁVEL,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</si>
  <si>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</si>
  <si>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JOELHO 90 GRAUS, PVC, SERIE NORMAL, ESGOTO PREDIAL, DN 50 MM, JUNTA ELÁSTICA, FORNECIDO E INSTALADO EM PRUMADA DE ESGOTO SANITÁRIO OU VENTILAÇÃO. AF_08/2022</t>
  </si>
  <si>
    <t>JOELHO 90 GRAUS, PVC, SERIE NORMAL, ESGOTO PREDIAL, DN 75 MM, JUNTA ELÁSTICA, FORNECIDO E INSTALADO EM PRUMADA DE ESGOTO SANITÁRIO OU VENTILAÇÃO. AF_08/2022</t>
  </si>
  <si>
    <t>JUNÇÃO SIMPLES, PVC, SERIE NORMAL, ESGOTO PREDIAL, DN 50 X 50 MM, JUNTA ELÁSTICA, FORNECIDO E INSTALADO EM PRUMADA DE ESGOTO SANITÁRIO OU VENTILAÇÃO. AF_08/2022</t>
  </si>
  <si>
    <t>JUNÇÃO SIMPLES, PVC, SERIE NORMAL, ESGOTO PREDIAL, DN 100 X 100 MM, JUNTA ELÁSTICA, FORNECIDO E INSTALADO EM PRUMADA DE ESGOTO SANITÁRIO OU VENTILAÇÃO. AF_08/2022</t>
  </si>
  <si>
    <t>JUNÇÃO DE REDUÇÃO INVERTIDA, PVC, SÉRIE NORMAL, ESGOTO PREDIAL, DN 100 X 50 MM, JUNTA ELÁSTICA, FORNECIDO E INSTALADO EM RAMAL DE DESCARGA OU RAMAL DE ESGOTO SANITÁRIO. AF_08/2022</t>
  </si>
  <si>
    <t>Junção simples em pvc rígido c/ anéis, para esgoto primário, diâm = 150 x 150mm</t>
  </si>
  <si>
    <t>LUVA DE CORRER, PVC, SERIE NORMAL, ESGOTO PREDIAL, DN 50 MM, JUNTA ELÁSTICA, FORNECIDO E INSTALADO EM RAMAL DE DESCARGA OU RAMAL DE ESGOTO SANITÁRIO. AF_08/2022</t>
  </si>
  <si>
    <t>LUVA DE CORRER, PVC, SERIE NORMAL, ESGOTO PREDIAL, DN 50 MM, JUNTA ELÁSTICA, FORNECIDO E INSTALADO EM PRUMADA DE ESGOTO SANITÁRIO OU VENTILAÇÃO. AF_08/2022</t>
  </si>
  <si>
    <t>LUVA DE CORRER, PVC, SERIE NORMAL, ESGOTO PREDIAL, DN 75 MM, JUNTA ELÁSTICA, FORNECIDO E INSTALADO EM PRUMADA DE ESGOTO SANITÁRIO OU VENTILAÇÃO. AF_08/2022</t>
  </si>
  <si>
    <t>LUVA DE CORRER, PVC, SERIE NORMAL, ESGOTO PREDIAL, DN 100 MM, JUNTA ELÁSTICA, FORNECIDO E INSTALADO EM RAMAL DE DESCARGA OU RAMAL DE ESGOTO SANITÁRIO. AF_08/2022</t>
  </si>
  <si>
    <t>LUVA DE CORRER, PVC, SERIE NORMAL, ESGOTO PREDIAL, DN 100 MM, JUNTA ELÁSTICA, FORNECIDO E INSTALADO EM PRUMADA DE ESGOTO SANITÁRIO OU VENTILAÇÃO. AF_08/2022</t>
  </si>
  <si>
    <t>Luva de correr em pvc rígido soldável, para esgoto primário, diâm = 150mm</t>
  </si>
  <si>
    <t>REDUÇÃO EXCÊNTRICA, PVC, SERIE R, ÁGUA PLUVIAL, DN 75 X 50 MM, JUNTA ELÁSTICA, FORNECIDO E INSTALADO EM RAMAL DE ENCAMINHAMENTO. AF_06/2022</t>
  </si>
  <si>
    <t>Tê de redução de pvc BSA soldavel, d= 75x50mm, linha Irriga-LF, Tigre ou similar</t>
  </si>
  <si>
    <t>TE, PVC, SÉRIE NORMAL, ESGOTO PREDIAL, DN 100 X 50 MM, JUNTA ELÁSTICA, FORNECIDO E INSTALADO EM PRUMADA DE ESGOTO SANITÁRIO OU VENTILAÇÃO. AF_08/2022</t>
  </si>
  <si>
    <t>TE, PVC, SERIE NORMAL, ESGOTO PREDIAL, DN 50 X 50 MM, JUNTA ELÁSTICA, FORNECIDO E INSTALADO EM RAMAL DE DESCARGA OU RAMAL DE ESGOTO SANITÁRIO. AF_08/2022</t>
  </si>
  <si>
    <t>TE, PVC, SERIE NORMAL, ESGOTO PREDIAL, DN 50 X 50 MM, JUNTA ELÁSTICA, FORNECIDO E INSTALADO EM PRUMADA DE ESGOTO SANITÁRIO OU VENTILAÇÃO. AF_08/2022</t>
  </si>
  <si>
    <t>TERMINAL DE VENTILAÇÃO, PVC, SÉRIE NORMAL, ESGOTO PREDIAL, DN 75 MM, JUNTA SOLDÁVEL, FORNECIDO E INSTALADO EM PRUMADA DE ESGOTO SANITÁRIO OU VENTILAÇÃO. AF_08/2022</t>
  </si>
  <si>
    <t>PROLONGAMENTO / PROLONGADOR PARA CAIXA SIFONADA, PVC, 150 MM X 150 MM (NBR 5688)</t>
  </si>
  <si>
    <t>CAIXAS, FOSSA, FILTRO E SUMIDOURO</t>
  </si>
  <si>
    <t>Caixa de gordura  0.60 x 0.60 x 0.60m</t>
  </si>
  <si>
    <t>CAIXA ENTERRADA HIDRÁULICA RETANGULAR EM ALVENARIA COM TIJOLOS CERÂMICOS MACIÇOS, DIMENSÕES INTERNAS: 0,6X0,6X0,6 M PARA REDE DE ESGOTO. AF_12/2020</t>
  </si>
  <si>
    <t>ÁGUAS PLUVIAIS E DRENO DE AR CONDICIONADO</t>
  </si>
  <si>
    <t>TUBO PVC, SÉRIE R, ÁGUA PLUVIAL, DN 75 MM, FORNECIDO E INSTALADO EM CONDUTORES VERTICAIS DE ÁGUAS PLUVIAIS. AF_06/2022</t>
  </si>
  <si>
    <t>TUBO PVC, SÉRIE R, ÁGUA PLUVIAL, DN 75 MM, FORNECIDO E INSTALADO EM RAMAL DE ENCAMINHAMENTO. AF_06/2022</t>
  </si>
  <si>
    <t>TUBO PVC, SÉRIE R, ÁGUA PLUVIAL, DN 100 MM, FORNECIDO E INSTALADO EM CONDUTORES VERTICAIS DE ÁGUAS PLUVIAIS. AF_06/2022</t>
  </si>
  <si>
    <t>TUBO PVC, SÉRIE R, ÁGUA PLUVIAL, DN 100 MM, FORNECIDO E INSTALADO EM RAMAL DE ENCAMINHAMENTO. AF_06/2022</t>
  </si>
  <si>
    <t>TUBO PVC, SÉRIE R, ÁGUA PLUVIAL, DN 150 MM, FORNECIDO E INSTALADO EM RAMAL DE ENCAMINHAMENTO. AF_06/2022</t>
  </si>
  <si>
    <t>ADAPTADOR CURTO COM BOLSA E ROSCA PARA REGISTRO, PVC, SOLDÁVEL, DN 25MM X 3/4 , INSTALADO EM RAMAL DE DISTRIBUIÇÃO DE ÁGUA - FORNECIMENTO E INSTALAÇÃO. AF_06/2022</t>
  </si>
  <si>
    <t>Bucha de redução curta de pvc rígido soldável, marrom, diâm = 40 x 32mm</t>
  </si>
  <si>
    <t>CURVA CURTA 90 GRAUS, PVC, SERIE NORMAL, ESGOTO PREDIAL, DN 75 MM, JUNTA ELÁSTICA, FORNECIDO E INSTALADO EM PRUMADA DE ESGOTO SANITÁRIO OU VENTILAÇÃO. AF_08/2022</t>
  </si>
  <si>
    <t>CURVA CURTA 90 GRAUS, PVC, SERIE NORMAL, ESGOTO PREDIAL, DN 75 MM, JUNTA ELÁSTICA, FORNECIDO E INSTALADO EM RAMAL DE DESCARGA OU RAMAL DE ESGOTO SANITÁRIO. AF_08/2022</t>
  </si>
  <si>
    <t>CURVA 90 GRAUS, PVC, SOLDÁVEL, DN 25MM, INSTALADO EM RAMAL DE DISTRIBUIÇÃO DE ÁGUA - FORNECIMENTO E INSTALAÇÃO. AF_06/2022</t>
  </si>
  <si>
    <t>CURVA 90 GRAUS, PVC, SOLDÁVEL, DN 32MM, INSTALADO EM RAMAL DE DISTRIBUIÇÃO DE ÁGUA - FORNECIMENTO E INSTALAÇÃO. AF_06/2022</t>
  </si>
  <si>
    <t>CURVA 90 GRAUS, PVC, SOLDÁVEL, DN 32 MM, INSTALADO EM RESERVAÇÃO PREDIAL DE ÁGUA - FORNECIMENTO E INSTALAÇÃO. AF_04/2024</t>
  </si>
  <si>
    <t>CURVA 90 GRAUS, PVC, SOLDÁVEL, DN 50 MM, INSTALADO EM RESERVAÇÃO PREDIAL DE ÁGUA - FORNECIMENTO E INSTALAÇÃO. AF_04/2024</t>
  </si>
  <si>
    <t>CURVA CURTA 90 GRAUS, PVC, SERIE NORMAL, ESGOTO PREDIAL, DN 100 MM, JUNTA ELÁSTICA, FORNECIDO E INSTALADO EM PRUMADA DE ESGOTO SANITÁRIO OU VENTILAÇÃO. AF_08/2022</t>
  </si>
  <si>
    <t>JOELHO 45 GRAUS, PVC, SERIE R, ÁGUA PLUVIAL, DN 75 MM, JUNTA ELÁSTICA, FORNECIDO E INSTALADO EM RAMAL DE ENCAMINHAMENTO. AF_06/2022</t>
  </si>
  <si>
    <t>JOELHO 45 GRAUS, PVC, SERIE R, ÁGUA PLUVIAL, DN 100 MM, JUNTA ELÁSTICA, FORNECIDO E INSTALADO EM RAMAL DE ENCAMINHAMENTO. AF_06/2022</t>
  </si>
  <si>
    <t>JOELHO 45 GRAUS, PVC, SOLDÁVEL, DN 32 MM, INSTALADO EM DRENO DE AR CONDICIONADO - FORNECIMENTO E INSTALAÇÃO. AF_08/2022</t>
  </si>
  <si>
    <t>JOELHO 90 GRAUS, PVC, SERIE R, ÁGUA PLUVIAL, DN 100 MM, JUNTA ELÁSTICA, FORNECIDO E INSTALADO EM RAMAL DE ENCAMINHAMENTO. AF_06/2022</t>
  </si>
  <si>
    <t>JOELHO 90 GRAUS, PVC, SERIE R, ÁGUA PLUVIAL, DN 150 MM, JUNTA ELÁSTICA, FORNECIDO E INSTALADO EM RAMAL DE ENCAMINHAMENTO. AF_06/2022</t>
  </si>
  <si>
    <t>JOELHO 90 GRAUS, PVC, SOLDÁVEL, DN 32 MM, INSTALADO EM DRENO DE AR CONDICIONADO - FORNECIMENTO E INSTALAÇÃO. AF_08/2022</t>
  </si>
  <si>
    <t>JOELHO 90 GRAUS, PVC, SOLDÁVEL, DN 32MM, INSTALADO EM RAMAL DE DISTRIBUIÇÃO DE ÁGUA - FORNECIMENTO E INSTALAÇÃO. AF_06/2022</t>
  </si>
  <si>
    <t>JOELHO 90 GRAUS, PVC, SOLDÁVEL, DN 40 MM INSTALADO EM RESERVAÇÃO PREDIAL DE ÁGUA - FORNECIMENTO E INSTALAÇÃO. AF_04/2024</t>
  </si>
  <si>
    <t>JUNÇÃO SIMPLES, PVC, SERIE R, ÁGUA PLUVIAL, DN 100 X 100 MM, JUNTA ELÁSTICA, FORNECIDO E INSTALADO EM RAMAL DE ENCAMINHAMENTO. AF_06/2022</t>
  </si>
  <si>
    <t>LUVA DE CORRER, PVC, SERIE R, ÁGUA PLUVIAL, DN 75 MM, JUNTA ELÁSTICA, FORNECIDO E INSTALADO EM RAMAL DE ENCAMINHAMENTO. AF_06/2022</t>
  </si>
  <si>
    <t>LUVA DE CORRER, PVC, SERIE R, ÁGUA PLUVIAL, DN 100 MM, JUNTA ELÁSTICA, FORNECIDO E INSTALADO EM RAMAL DE ENCAMINHAMENTO. AF_06/2022</t>
  </si>
  <si>
    <t>LUVA DE CORRER, PVC, SERIE R, ÁGUA PLUVIAL, DN 150 MM, JUNTA ELÁSTICA, FORNECIDO E INSTALADO EM RAMAL DE ENCAMINHAMENTO. AF_06/2022</t>
  </si>
  <si>
    <t>Ralo hemisférico em fº fº, tipo abacaxi Ø 75mm</t>
  </si>
  <si>
    <t>Ralo hemisférico em fº fº, tipo abacaxi Ø 100mm</t>
  </si>
  <si>
    <t>TÊ DE REDUÇÃO, PVC, SOLDÁVEL, DN 40MM X 32MM, INSTALADO EM RAMAL DE DISTRIBUIÇÃO DE ÁGUA - FORNECIMENTO E INSTALAÇÃO. AF_06/2022</t>
  </si>
  <si>
    <t>TE, PVC, SOLDÁVEL, DN 32 MM, INSTALADO EM DRENO DE AR CONDICIONADO - FORNECIMENTO E INSTALAÇÃO. AF_08/2022</t>
  </si>
  <si>
    <t>TE, PVC, SOLDÁVEL, DN 40MM, INSTALADO EM RAMAL DE DISTRIBUIÇÃO DE ÁGUA - FORNECIMENTO E INSTALAÇÃO. AF_06/2022</t>
  </si>
  <si>
    <t>CAIXAS E CALHAS</t>
  </si>
  <si>
    <t>CALHA EM CHAPA DE AÇO GALVANIZADO NÚMERO 24, DESENVOLVIMENTO DE 100 CM, INCLUSO TRANSPORTE VERTICAL. AF_07/2019</t>
  </si>
  <si>
    <t>CANALETA MEIA CANA PRÉ-MOLDADA DE CONCRETO (D = 20 CM) - FORNECIMENTO E INSTALAÇÃO. AF_08/2021</t>
  </si>
  <si>
    <t>PROTEÇÃO CONTRA INCÊNDIO</t>
  </si>
  <si>
    <t>EXTINTOR DE INCÊNDIO PORTÁTIL COM CARGA DE CO2 DE 6 KG, CLASSE BC - FORNECIMENTO E INSTALAÇÃO. AF_10/2020_PE</t>
  </si>
  <si>
    <t>SINALIZAÇÃO</t>
  </si>
  <si>
    <t>GERAÇÃO DE ENERGIA SOLAR</t>
  </si>
  <si>
    <t>CONDULETE DE ALUMÍNIO, TIPO T, PARA ELETRODUTO DE AÇO GALVANIZADO DN 32 MM (1 1/4''), APARENTE - FORNECIMENTO E INSTALAÇÃO. AF_10/2022</t>
  </si>
  <si>
    <t>CABO SOLAR FLEXÍVEL 10MM² / VERMELHO, 50 METROS - FORNECIMENTO E INSTALAÇÃO.</t>
  </si>
  <si>
    <t>FORNECIMENTO E INSTALAÇÃO DE USINA DE GERAÇÃO DE ENERGIA FOTOVOLTAICA COM GERAÇÃO MENSAL DE 9.750 kWh, INCLUINDO PAINÉIS E INVERSORES</t>
  </si>
  <si>
    <t>SUBESTAÇÃO</t>
  </si>
  <si>
    <t>Transformador trifasico 75 kva, at 13800v, bt 380/220 v, fornecimento</t>
  </si>
  <si>
    <t>Montagem de acessórios para subestação transformadora em poste - Rev 01_2023</t>
  </si>
  <si>
    <t>Quadro de medição indireta para transformadores de até 225 kva</t>
  </si>
  <si>
    <t>Aterramento composto de 3 hastes de cobre Ø 5/8" x 2,40m, interligada com cabo de cobre 50mm2</t>
  </si>
  <si>
    <t>CABO DE COBRE FLEXÍVEL ISOLADO, 35 MM², ANTI-CHAMA 0,6/1,0 KV, PARA REDE ENTERRADA DE DISTRIBUIÇÃO DE ENERGIA ELÉTRICA - FORNECIMENTO E INSTALAÇÃO. AF_12/2021</t>
  </si>
  <si>
    <t>ARREMATES E SOLEIRAS</t>
  </si>
  <si>
    <t>Divisória em granito branco fortaleza, polido do dois lados, e= 2cm, inclusive montagem com ferragens</t>
  </si>
  <si>
    <t>PINTURA</t>
  </si>
  <si>
    <t>EMASSAMENTO COM MASSA LÁTEX, APLICAÇÃO EM PAREDE, UMA DEMÃO, LIXAMENTO MANUAL. AF_04/2023</t>
  </si>
  <si>
    <t>COBERTURA</t>
  </si>
  <si>
    <t>Rufo de concreto armado fck=20mpa l=30cm e h=5cm</t>
  </si>
  <si>
    <t>Estrutura Metálica p/ Cobertura c/Vigas-Treliça Pratt e terças em UDC 127, 2 águas, sem lanternin, vãos 10,01 a 20,0m, pintada 1 d oxido ferro + 2 d esmalte epóxi branco, exceto forn. Telhas - Executada</t>
  </si>
  <si>
    <t>TELHAMENTO COM TELHA METÁLICA TERMOACÚSTICA E = 30 MM, COM ATÉ 2 ÁGUAS, INCLUSO IÇAMENTO. AF_07/2019</t>
  </si>
  <si>
    <t>LOUÇAS E ACESSÓRIOS SANITÁRIOS</t>
  </si>
  <si>
    <t>VASO SANITARIO SIFONADO CONVENCIONAL PARA PCD SEM FURO FRONTAL COM LOUÇA BRANCA SEM ASSENTO, INCLUSO CONJUNTO DE LIGAÇÃO PARA BACIA SANITÁRIA AJUSTÁVEL - FORNECIMENTO E INSTALAÇÃO. AF_01/2020</t>
  </si>
  <si>
    <t>Ducha higiênica com registro, linha aspen, ref. 1984 C35 da DECA ou similar</t>
  </si>
  <si>
    <t>CUBA DE EMBUTIR OVAL EM LOUÇA BRANCA, 35 X 50CM OU EQUIVALENTE, INCLUSO VÁLVULA E SIFÃO TIPO GARRAFA EM METAL CROMADO - FORNECIMENTO E INSTALAÇÃO. AF_01/2020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</si>
  <si>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</si>
  <si>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CUBA DE EMBUTIR DE AÇO INOXIDÁVEL MÉDIA, INCLUSO VÁLVULA TIPO AMERICANA E SIFÃO TIPO GARRAFA EM METAL CROMADO - FORNECIMENTO E INSTALAÇÃO. AF_01/2020</t>
  </si>
  <si>
    <t>Lavatório louça de canto (Deca-Izy, ref L-10117 ou similar) sem coluna, c/ sifão cromado, válvula cromada, engate cromado, exclusive torneira</t>
  </si>
  <si>
    <t>Fornecimento e instalação de torneira pressmatic compact de mesa, ref. 17160606, docol ou similar</t>
  </si>
  <si>
    <t>Dispenser, em plástico, para papel higiênico em rolo</t>
  </si>
  <si>
    <t>Bancada em granito branco fortaleza, e = 2cm</t>
  </si>
  <si>
    <t>SABONETEIRA PLASTICA TIPO DISPENSER PARA SABONETE LIQUIDO COM RESERVATORIO 800 A 1500 ML, INCLUSO FIXAÇÃO. AF_01/2020</t>
  </si>
  <si>
    <t>Piso tátil direcional e/ou alerta, em borracha, p/deficientes visuais, dimensões 25x25cm, aplicado, rejuntado, exclusive regularização de base</t>
  </si>
  <si>
    <t>LIMPEZA GERAL</t>
  </si>
  <si>
    <t>Limpeza geral</t>
  </si>
  <si>
    <t>URBANIZAÇÃO E PAISAGISMO</t>
  </si>
  <si>
    <t>ALVENARIA</t>
  </si>
  <si>
    <t>Concreto ciclópico com concreto de fck=10Mpa e 50% de pedra de mão</t>
  </si>
  <si>
    <t>Calha semi-circular em concreto pré-moldado d=40cm</t>
  </si>
  <si>
    <t>Tubo de pead, PE-80, ramal predial, diam = 20mm (1/2") x 2,3mm (esp.parede)</t>
  </si>
  <si>
    <t>PINTURA ÁREA EXTERNA</t>
  </si>
  <si>
    <t>PINTURA DE SÍMBOLOS E TEXTOS COM TINTA ACRÍLICA, DEMARCAÇÃO COM FITA ADESIVA E APLICAÇÃO COM ROLO. AF_05/2021</t>
  </si>
  <si>
    <t>PINTURA DE MEIO-FIO COM TINTA BRANCA A BASE DE CAL (CAIAÇÃO). AF_05/2021</t>
  </si>
  <si>
    <t>FECHAMENTOS EXTERNOS</t>
  </si>
  <si>
    <t>Cerca/gradil Nylofor h=2,03m, malha 5x20cm - fio 5 mm, revestidos em poliester por processo de pintura eletrostática nas cores verde ou branca. Fornecimento e instalação. Inclusive poste e acessórios.</t>
  </si>
  <si>
    <t>Corrimão em aço inox ø=1 1/2", duplo, h=90cm</t>
  </si>
  <si>
    <t>Escada em ferro, degraus em barra redonda 3/4" e quadro em barra chata de 2" x 5/16"</t>
  </si>
  <si>
    <t>PAVIMENTAÇÃO EXTERNA</t>
  </si>
  <si>
    <t>EXECUÇÃO DE PAVIMENTO EM PISO INTERTRAVADO, COM BLOCO RETANGULAR COLORIDO DE 20 X 10 CM, ESPESSURA 8 CM. AF_10/2022</t>
  </si>
  <si>
    <t>ELEMENTOS DECORATIVOS</t>
  </si>
  <si>
    <t>PAISAGISMO</t>
  </si>
  <si>
    <t>Fornecimento e espalhamento de terra vegetal preparada</t>
  </si>
  <si>
    <t>ADMINISTRAÇÃO</t>
  </si>
  <si>
    <t>ENGENHEIRO CIVIL DE OBRA JUNIOR COM ENCARGOS COMPLEMENTARES</t>
  </si>
  <si>
    <t>MES</t>
  </si>
  <si>
    <t>ENCARREGADO GERAL DE OBRAS COM ENCARGOS COMPLEMENTARES</t>
  </si>
  <si>
    <t>VIGIA DIURNO COM ENCARGOS COMPLEMENTARES</t>
  </si>
  <si>
    <t>DESENHISTA PROJETISTA COM ENCARGOS COMPLEMENTARES</t>
  </si>
  <si>
    <t>TRAMITAÇÃO JUNTO AO CORPO DE BOMBEIROS PARA A EMISSÃO DO AVCB COM TODA DOCUMENTAÇÃO NECESSÁRIA, INCLUINDO ATESTADOS DE CONFORMIDADE DA INSTALÇÃO ELÉTRICA, RESPONSABILIDADE DAS SAIDAS DE EMERGÊNCIA, TREINAMENTO DA BRIGADA DE INCÊNDIO, COM A EMISSÃO DE CERTIFICADO ART OU RRT, BEM COMO TODOS OS ANEXOS NECESSÁRIO</t>
  </si>
  <si>
    <t>VALORES (R$)</t>
  </si>
  <si>
    <t>%</t>
  </si>
  <si>
    <t>CÓDIGO</t>
  </si>
  <si>
    <t>DESCRIÇÃO</t>
  </si>
  <si>
    <t>CLASS</t>
  </si>
  <si>
    <t>UNID.</t>
  </si>
  <si>
    <t>QUANT.</t>
  </si>
  <si>
    <t>PREÇO(R$)</t>
  </si>
  <si>
    <t>PREÇO COM DESCONTO (R$)</t>
  </si>
  <si>
    <t>PREÇO TOTAL (R$)</t>
  </si>
  <si>
    <t>ACU. ANT</t>
  </si>
  <si>
    <t>MEDIDO</t>
  </si>
  <si>
    <t>ACU. TOT.</t>
  </si>
  <si>
    <t>DESPESAS LEGAIS</t>
  </si>
  <si>
    <t>COOBA ALVGENTIO</t>
  </si>
  <si>
    <t>LICENÇA/ALVARÁ DE CONSTRUÇÃO</t>
  </si>
  <si>
    <t>SER.CG</t>
  </si>
  <si>
    <t>UND</t>
  </si>
  <si>
    <t>COT-HAB</t>
  </si>
  <si>
    <t>M2</t>
  </si>
  <si>
    <t>LIMPEZA MECANIZADA DE CAMADA VEGETAL, VEGETAÇÃO E PEQUENAS ÁRVORES (DIÂMETRO DE TRONCO MENOR QUE 0,20 M), COM TRATOR DE ESTEIRAS.AF_05/2018</t>
  </si>
  <si>
    <t>REGULARIZAÇÃO DE SUPERFÍCIES COM MOTONIVELADORA AF_11/2019</t>
  </si>
  <si>
    <t>02522/ORSE</t>
  </si>
  <si>
    <t>Compactação de aterros, com rolo vibratório pé de carneiro, a 100% do proctor normal</t>
  </si>
  <si>
    <t>M3</t>
  </si>
  <si>
    <t>ATERRO MECANIZADO DE VALA COM RETROESCAVADEIRA (CAPACIDADE DA CAÇAMBA DA RETRO: 0,26 M³ / POTÊNCIA: 88 HP), LARGURA DE 0,8 A 1,5 M, PROFUNDI
DADE DE 1,5 A 3,0 M, COM SOLO ARGILO-ARENOSO. AF_05/2016</t>
  </si>
  <si>
    <t>00026/ORSE</t>
  </si>
  <si>
    <t>TRANSPORTE COM CAMINHÃO BASCULANTE DE 6 M³, EM VIA URBANA PAVIMENTADA, M3XKM DMT ATÉ 30 KM (UNIDADE: M3XKM). AF_07/2020</t>
  </si>
  <si>
    <t>09182/ORSE</t>
  </si>
  <si>
    <t>08344/ORSE</t>
  </si>
  <si>
    <t>07989/ORSE</t>
  </si>
  <si>
    <t>EXECUÇÃO E COMPACTAÇÃO DE BASE E OU SUBBASE PARA PAVIMENTAÇÃO DE PEDRA RACHÃO INCLUSIVE CARGA E TRANSPORTE</t>
  </si>
  <si>
    <t>MELHORAMENTO DE SOLO</t>
  </si>
  <si>
    <t>102279</t>
  </si>
  <si>
    <t>ESCAVAÇÃO MECANIZADA DE VALA COM PROF. ATÉ 1,5 M (MÉDIA MONTANTE E JUSANTE/UMA COMPOSIÇÃO POR TRECHO), ESCAVADEIRA (0,8 M3),LARG. MENOR QUE 1,5 M, EM SOLO DE 1A CATEGORIA, LOCAIS COM BAIXO NÍVEL DE INTERFERÊNCIA. AF_02/2021</t>
  </si>
  <si>
    <t>94304</t>
  </si>
  <si>
    <t>ATERRO MECANIZADO DE VALA COM ESCAVADEIRA HIDRÁULICA (CAPACIDADE DA CAÇAMBA: 0,8 M³ / POTÊNCIA: 111 HP), LARGURA ATÉ 2,5 M, PROFUNDIDADE ATÉ 1,5 M, COM SOLO ARGILO-ARENOSO. AF_08/2023</t>
  </si>
  <si>
    <t>06096/ORSE</t>
  </si>
  <si>
    <t>Ligação Predial de Água em Mureta de Concreto, Provisória ou Definitiva, com Fornecimento de Material, inclusive Mureta e Hidrômetro, Rede DN 50mm</t>
  </si>
  <si>
    <t>1,00</t>
  </si>
  <si>
    <t>ENTRADA DE ENERGIA ELÉTRICA, AÉREA, BIFÁSICA, COM CAIXA DE SOBREPOR
ABO DE 16 MM2 E DISJUNTOR DIN 50A (NÃO INCLUSO O POSTE DE CONCRETO)
F_07/2020_P</t>
  </si>
  <si>
    <t>13311/ORSE</t>
  </si>
  <si>
    <t>Andaime metálico fachadeiro - locação mensal , exceto montagem, desmontagem e tela</t>
  </si>
  <si>
    <t>M2 X MÊS</t>
  </si>
  <si>
    <t>MONTAGEM E DESMONTAGEM DE ANDAIME MODULAR FACHADEIRO, COM PISO METÁLICO, PARA EDIFICAÇÕES COM MÚLTIPLOS PAVIMENTOS (EXCLUSIVE ANDAIME E LIMPEZA). AF_11/2017</t>
  </si>
  <si>
    <t>12862/ORSE</t>
  </si>
  <si>
    <t>P X D</t>
  </si>
  <si>
    <t>056/ORSE</t>
  </si>
  <si>
    <t>062/ORSE</t>
  </si>
  <si>
    <t>061/ORSE</t>
  </si>
  <si>
    <t>10184/ORSE</t>
  </si>
  <si>
    <t>00051/ORSE</t>
  </si>
  <si>
    <t>Placa de obra em chapa aço galvanizado, instalada</t>
  </si>
  <si>
    <t>TAPUME COM TELHA METÁLICA. AF_05/2018</t>
  </si>
  <si>
    <t>LOCACAO CONVENCIONAL DE OBRA, UTILIZANDO GABARITO DE TÁBUAS CORRIDAS PONTALETADAS A CADA 2,00M - 2 UTILIZAÇÕES. AF_10/2018</t>
  </si>
  <si>
    <t>ESCAVAÇÃO MECANIZADA PARA BLOCO DE COROAMENTO OU SAPATA COM RETROESCAVADEIRA (INCLUINDO ESCAVAÇÃO PARA COLOCAÇÃO DE FÔRMAS). AF_01/2024</t>
  </si>
  <si>
    <t>93379</t>
  </si>
  <si>
    <t>100973</t>
  </si>
  <si>
    <t>97914</t>
  </si>
  <si>
    <t>102473</t>
  </si>
  <si>
    <t>FABRICAÇÃO, MONTAGEM E DESMONTAGEM DE FÔRMA PARA SAPATA, EM MADEIRA SERRADA, E=25 MM,
4 UTILIZAÇÕES. AF_01/2024</t>
  </si>
  <si>
    <t>96543</t>
  </si>
  <si>
    <t>96545</t>
  </si>
  <si>
    <t>96546</t>
  </si>
  <si>
    <t>104920</t>
  </si>
  <si>
    <t>104921</t>
  </si>
  <si>
    <t>98557</t>
  </si>
  <si>
    <t>CONCRETAGEM DE SAPATAS, FCK 30 MPA, COM USO DE BOMBA  LANÇAMENTO, ADENSAMENTO E ACABAMENTO. AF_01/2024</t>
  </si>
  <si>
    <t>LASTRO COM MATERIAL GRANIULAR (PEDRA BRITADO N1 E N2), APLICADO EM PISO OU LAJE SOBRE SOLO, ESPESSURA 10 CM</t>
  </si>
  <si>
    <t>ESCAVAÇÃO MECANIZADA PARA VIGA BALDRAME OU SAPATA CORRIDA COM MINI-ESCAVADEIRA (SEM ESCAVAÇÃO PARA COLOCAÇÃO DE FÒRMAS).AF_01/2024</t>
  </si>
  <si>
    <t>104916</t>
  </si>
  <si>
    <t>104917</t>
  </si>
  <si>
    <t>104918</t>
  </si>
  <si>
    <t>104919</t>
  </si>
  <si>
    <t>104922</t>
  </si>
  <si>
    <t>96536</t>
  </si>
  <si>
    <t>CONCRETAGEM DE BLOCO DE COROAMENTO OU VIGA BALDRAME, FCK 30 MPA, COM USO DE BOMBA - LANÇAMENTO, ADENSAMENTO E ACABAMENTO.AF_09/2023</t>
  </si>
  <si>
    <t>MONTAGEM E DESMONTAGEM DE FÔRMA DE LAJE MACIÇA, PÉ-DIREITO SIMPLES, EM CHAPA DE MADEIRA COMPENSADA RESINADA E CIMBRAMENTO DE MADEIRA, 2 UTILIZAÇÕES. AF_03/2022
COMPENSADA RESINADA, 6 UTILIZAÇÕES. AF_09/2020</t>
  </si>
  <si>
    <t>COMPOSICAO.1</t>
  </si>
  <si>
    <t>CONCRETAGEM DE VIG E LAJES, FCK 30 MPA, PARA LAJES MACIÇAS OU NERVURADAS COM USO DE BOMBA - LANÇAMENTO, ADENSAMENTO E ACABAMENTO.</t>
  </si>
  <si>
    <t>92768</t>
  </si>
  <si>
    <t>92769</t>
  </si>
  <si>
    <t>92770</t>
  </si>
  <si>
    <t>92771</t>
  </si>
  <si>
    <t>92772</t>
  </si>
  <si>
    <t>COMPOSICAO.2</t>
  </si>
  <si>
    <t>CONCRETAGEM DE PILARES, FCK = 30 MPA, COM USO DE BOMBA - LANÇAMENTO, ADENSAMENTO E ACABAMENTO. AF_02/2022_PS</t>
  </si>
  <si>
    <t>92759</t>
  </si>
  <si>
    <t>92762</t>
  </si>
  <si>
    <t>92763</t>
  </si>
  <si>
    <t>92764</t>
  </si>
  <si>
    <t>92760</t>
  </si>
  <si>
    <t>92761</t>
  </si>
  <si>
    <t>92765</t>
  </si>
  <si>
    <t>11808/ORSE</t>
  </si>
  <si>
    <t>CONTRAPISO EM ARGAMASSA TRAÇO 1:4 (CIMENTO E AREIA), PREPARO MECÂNICO COM BETONEIRA 400 L, APLICADO EM ÁREAS SECAS SOBRE LAJE, NÃO ADERIDO,
ACABAMENTO NÃO REFORÇADO, ESPESSURA 5CM. AF_07/2021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</si>
  <si>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</si>
  <si>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</t>
  </si>
  <si>
    <t>01935/ORSE</t>
  </si>
  <si>
    <t>Revestimento para piso ou parede em granito verde ubatuba, e=2cm, aplicado com argamassa industrializada ac-ii, rejuntado, exclusive emboço(ESCADAS E RAMPAS)</t>
  </si>
  <si>
    <t>10169/ORSE</t>
  </si>
  <si>
    <t>Piso alta resistência 12 mm, cor cinza, com juntas plásticas, polimento até o esmeril 400 e enceramento, exclusive argamassa de regularização, aplicado</t>
  </si>
  <si>
    <t>12441/ORSE</t>
  </si>
  <si>
    <t>Revestimento cerâmico para piso ou parede, 90 x 90 cm, porcelanato, natural, retificado, linha bianco carrara, Portobello ou similar, aplicado com argamassa industrializada ac-iii, rejuntado, exclusive regularização de base ou emboço(Piso Porcelanato Retificado, 200x1200mm, Legno Dorato, Biancogres ou equivalente técnico)</t>
  </si>
  <si>
    <t>PAREDE COM PLACAS DE GESSO ACARTONADO (DRYWALL), PARA USO INTERNO, COM DUAS FACES SIMPLES E ESTRUTURA METÁLICA COM GUIAS DUPLAS, COM VÃOS.</t>
  </si>
  <si>
    <t>07704/ORSE</t>
  </si>
  <si>
    <t>CHAPISCO APLICADO EM ALVENARIAS E ESTRUTURAS DE CONCRETO INTERNAS, COM COLHER DE PEDREIRO. ARGAMASSA TRAÇO 1:3 COM PREPARO MANUAL.</t>
  </si>
  <si>
    <t>03316/ORSE</t>
  </si>
  <si>
    <t>12330/ORSE</t>
  </si>
  <si>
    <t>10994/ORSE</t>
  </si>
  <si>
    <t>01778/ORSE</t>
  </si>
  <si>
    <t>MAT.</t>
  </si>
  <si>
    <t>01896/ORSE</t>
  </si>
  <si>
    <t>11941/ORSE</t>
  </si>
  <si>
    <t>CONTRAMARCO DE AÇO, FIXAÇÃO COM ARGAMASSA - FORNECIMENTO E INSTALAÇÃO AF_12/2019</t>
  </si>
  <si>
    <t>11940/ORSE</t>
  </si>
  <si>
    <t>01880/ORSE</t>
  </si>
  <si>
    <t>Vidro liso incolor 6mm</t>
  </si>
  <si>
    <t>01885/ORSE</t>
  </si>
  <si>
    <t>Vidro temperado 10 mm, liso, transparente, com ferragens</t>
  </si>
  <si>
    <t>03149/ORSE</t>
  </si>
  <si>
    <t>Película insulfilm aplicada ou Similar(Basculantes dos banheiros, porta de vidro de correr)</t>
  </si>
  <si>
    <t>13096/ORSE</t>
  </si>
  <si>
    <t>09733/ORSE</t>
  </si>
  <si>
    <t>03764/ORSE</t>
  </si>
  <si>
    <t>09982/ORSE</t>
  </si>
  <si>
    <t>07165/ORSE</t>
  </si>
  <si>
    <t xml:space="preserve">Porta em madeira compensada (canela), lisa, semi-ôca, 0.90 x 2.10 m, para sanitário de deficiente físico (inclusive batente, ferragens, fechadura, suporte e chapa de alumínio e=1mm) - Rev 03 </t>
  </si>
  <si>
    <t>09072/ORSE</t>
  </si>
  <si>
    <t>Portão em ferro, em gradil metálico, padrão belgo ou equivalente</t>
  </si>
  <si>
    <t>12953/ORSE</t>
  </si>
  <si>
    <t>Portão em tubo de ferro galvanizado de 2", de abrir, tela malha revestida 76 x 76mm, n.º 12, inclusive dobradiças e trancas/ferrolho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</si>
  <si>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9"/>
        <rFont val="Arial"/>
        <family val="2"/>
      </rPr>
      <t>(CELA)</t>
    </r>
  </si>
  <si>
    <t>03163/ORSE</t>
  </si>
  <si>
    <t>04726/ORSE</t>
  </si>
  <si>
    <t>Forro de gesso acartonado, em placas 1250 x 600mm e perfis T, acabamento em filme PVC, marca MOD-LINE, modelo Linho ou similar, instalado</t>
  </si>
  <si>
    <t>INSUMO</t>
  </si>
  <si>
    <t>PERFIL TRAVESSA (SECUNDARIO), T CLICADO, EM ACO GALVANIZADO , BRANCO, PARA FORRO REMOVIVEL, 24 X 1250 MM (L X C)</t>
  </si>
  <si>
    <t>FORRO EM DRYWALL, PARA AMBIENTES COMERCIAIS, INCLUSIVE ESTRUTURA DE FIXAÇÃO. AF_05/2017_P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</si>
  <si>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</si>
  <si>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</si>
  <si>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05057/ORSE</t>
  </si>
  <si>
    <t>Revestimento metálico em alumínio composto (Alucobond), e=0,3mm, pintura Kaynar 500 composta por seis camadas, inclusive estrutura metálica auxiliar em perfil de viga "U" de 2" - fornecimento e montagem</t>
  </si>
  <si>
    <t>10870/ORSE</t>
  </si>
  <si>
    <t>09054/ORSE</t>
  </si>
  <si>
    <t>JCA.EL-002/PRÓPRIA</t>
  </si>
  <si>
    <t>ELETRODUTO EM ACO GALVANIZADO ELETROLÍTICO, LEVE, DIÂMETRO Ø1", INSTALAÇÃO APARENTE</t>
  </si>
  <si>
    <t>S13612</t>
  </si>
  <si>
    <t>91850</t>
  </si>
  <si>
    <t>91863</t>
  </si>
  <si>
    <t>91867</t>
  </si>
  <si>
    <t>91871</t>
  </si>
  <si>
    <t>91864</t>
  </si>
  <si>
    <t>91868</t>
  </si>
  <si>
    <t>91872</t>
  </si>
  <si>
    <t>91865</t>
  </si>
  <si>
    <t>91869</t>
  </si>
  <si>
    <t>91873</t>
  </si>
  <si>
    <t>91890</t>
  </si>
  <si>
    <t>91914</t>
  </si>
  <si>
    <t>91893</t>
  </si>
  <si>
    <t>91917</t>
  </si>
  <si>
    <t>91920</t>
  </si>
  <si>
    <t>91875</t>
  </si>
  <si>
    <t>91884</t>
  </si>
  <si>
    <t>91879</t>
  </si>
  <si>
    <t>91876</t>
  </si>
  <si>
    <t>91880</t>
  </si>
  <si>
    <t>91885</t>
  </si>
  <si>
    <t>91877</t>
  </si>
  <si>
    <t>91881</t>
  </si>
  <si>
    <t>91886</t>
  </si>
  <si>
    <t>S13363</t>
  </si>
  <si>
    <t>S13364</t>
  </si>
  <si>
    <t>95785</t>
  </si>
  <si>
    <t>95789</t>
  </si>
  <si>
    <t>95791</t>
  </si>
  <si>
    <t>104402</t>
  </si>
  <si>
    <t>104403</t>
  </si>
  <si>
    <t>104396</t>
  </si>
  <si>
    <t>104397</t>
  </si>
  <si>
    <t>104399</t>
  </si>
  <si>
    <t>104400</t>
  </si>
  <si>
    <t>104404</t>
  </si>
  <si>
    <t>104405</t>
  </si>
  <si>
    <t>95817</t>
  </si>
  <si>
    <t>95818</t>
  </si>
  <si>
    <t>S00765</t>
  </si>
  <si>
    <t>JCA.EL-015/PRÓPRIA</t>
  </si>
  <si>
    <t>TAMPA DE ENCAIXE 050x3000mm PARA ELETROCALHA METÁLICA (REF.: MOPA OU SIMILAR)</t>
  </si>
  <si>
    <t>S00762</t>
  </si>
  <si>
    <t>Fornecimento e instalação de eletrocalha perfurada 100 x   50 x 3000 mm (ref. mopa ou similar)</t>
  </si>
  <si>
    <t>S12471</t>
  </si>
  <si>
    <t>Tampa de encaixe 100 X 3000 mm, galvanizada à fogo, para eletrocalha metálica (ref.: mopa ou similar)</t>
  </si>
  <si>
    <t>104785</t>
  </si>
  <si>
    <t>S07384</t>
  </si>
  <si>
    <t>Fixação de eletrocalhas com vergalhão (Tirante) com rosca total ø 1/4"x1000mm (marvitec ref. 1431 ou similar)</t>
  </si>
  <si>
    <t>S08689</t>
  </si>
  <si>
    <t>S11287</t>
  </si>
  <si>
    <t>S08686</t>
  </si>
  <si>
    <t>S07877</t>
  </si>
  <si>
    <t>Curva horizontal 100 x 50 mm para eletrocalha metálica, com ângulo 90° (ref.: mopa ou similar)</t>
  </si>
  <si>
    <t>S08443</t>
  </si>
  <si>
    <t>S08113</t>
  </si>
  <si>
    <t>91927</t>
  </si>
  <si>
    <t>91929</t>
  </si>
  <si>
    <t>91931</t>
  </si>
  <si>
    <t>91933</t>
  </si>
  <si>
    <t>91926</t>
  </si>
  <si>
    <t>91928</t>
  </si>
  <si>
    <t>JCA.EL-026/PRÓPRIA</t>
  </si>
  <si>
    <t>CAIXA DE PASSAGEM EM PVC, DE EMBUTIR, COM MEDIDAS 15x15x7,5cm, INSTALADA NA PAREDE</t>
  </si>
  <si>
    <t>JCA.EL-033/PRÓPRIA</t>
  </si>
  <si>
    <t>CAIXA DE PASSAGEM METALICA, DE SOBREPOR, COM TAMPA APARAFUSADA, DIMENSOES 15 X 15 X *10* CM</t>
  </si>
  <si>
    <t>91939</t>
  </si>
  <si>
    <t>91940</t>
  </si>
  <si>
    <t>91941</t>
  </si>
  <si>
    <t>91944</t>
  </si>
  <si>
    <t>97886</t>
  </si>
  <si>
    <t>93671</t>
  </si>
  <si>
    <t>93656</t>
  </si>
  <si>
    <t>TJRE-65140374</t>
  </si>
  <si>
    <t>93654</t>
  </si>
  <si>
    <t>S13102</t>
  </si>
  <si>
    <t>S12241</t>
  </si>
  <si>
    <t>S08490</t>
  </si>
  <si>
    <t>Disjuntor termomagnetico tripolar 100 A, padrão DIN (Europeu - linha branca), 10KA</t>
  </si>
  <si>
    <t>S09041</t>
  </si>
  <si>
    <t>S00452</t>
  </si>
  <si>
    <t>Disjuntor termomagnetico tripolar  63 A, padrão DIN (Europeu - linha branca), curva C</t>
  </si>
  <si>
    <t>93672</t>
  </si>
  <si>
    <t>93655</t>
  </si>
  <si>
    <t>S00451</t>
  </si>
  <si>
    <t>Disjuntor termomagnetico tripolar  32 A, padrão DIN (Europeu - linha branca), curva C</t>
  </si>
  <si>
    <t>S07996</t>
  </si>
  <si>
    <t>Disjuntor bipolar DR 25 A  - Dispositivo residual diferencial, tipo AC, 30MA, ref.5SM1 312-OMB, Siemens ou similar</t>
  </si>
  <si>
    <t>DPCH-958818</t>
  </si>
  <si>
    <t>QUADRO DE DISTRIBUICAO COM BARRAMENTO TRIFASICO, DE SOBREPOR, EM CHAPA DE ACO GALVANIZADO, PARA *56* DISJUNTORES DIN, 100 A</t>
  </si>
  <si>
    <t>101880</t>
  </si>
  <si>
    <t>93657</t>
  </si>
  <si>
    <t>TJRE-86659289</t>
  </si>
  <si>
    <t>S12230</t>
  </si>
  <si>
    <t>TJRE-46731108</t>
  </si>
  <si>
    <t>92023</t>
  </si>
  <si>
    <t>91953</t>
  </si>
  <si>
    <t>91959</t>
  </si>
  <si>
    <t>91967</t>
  </si>
  <si>
    <t>91992</t>
  </si>
  <si>
    <t>92000</t>
  </si>
  <si>
    <t>92008</t>
  </si>
  <si>
    <t>92016</t>
  </si>
  <si>
    <t>92019</t>
  </si>
  <si>
    <t>91996</t>
  </si>
  <si>
    <t>91997</t>
  </si>
  <si>
    <t>TJRE-77453507</t>
  </si>
  <si>
    <t>LUMINÁRIA ARANDELA BLINDADA, TIPO TARTARUGA, DE SOBREPOR, COM LÂMPADA LED DE 8W, INSTALADA EM CAIXA DE PVC 4''x2'' A 1,00m DO PISO</t>
  </si>
  <si>
    <t>TJRE-98371353</t>
  </si>
  <si>
    <t>TJRE-85980564</t>
  </si>
  <si>
    <t>LUMINÁRIA DE EMBUTIR, COM REFLETOR E ALETAS, TIPO PLAFON COM LED 35W, REF.: LAA12-E3500840. FAB.: LUMICENTER OU EQUIVALENTE TÉCNICO.</t>
  </si>
  <si>
    <t>TJRE-65788491</t>
  </si>
  <si>
    <t>LUMINÁRIA DE SOBREPOR, COM REFLETOR E ALETAS, COM DUAS LÂMPADAS TUBOLED T5 DE 17,5W. REF.: LAA01-S1750850. FAB.: LUMICENTER OU EQUIVALENTE TÉCNICO</t>
  </si>
  <si>
    <t>TJRE-33242496</t>
  </si>
  <si>
    <t>S02975</t>
  </si>
  <si>
    <t>S13201</t>
  </si>
  <si>
    <t>97607</t>
  </si>
  <si>
    <t>TJRE-71667772</t>
  </si>
  <si>
    <t>93008</t>
  </si>
  <si>
    <t>93009</t>
  </si>
  <si>
    <t>91905</t>
  </si>
  <si>
    <t>93018</t>
  </si>
  <si>
    <t>93020</t>
  </si>
  <si>
    <t>93013</t>
  </si>
  <si>
    <t>93014</t>
  </si>
  <si>
    <t>S03400</t>
  </si>
  <si>
    <t>S07144</t>
  </si>
  <si>
    <t>Curva horizontal 200 x 50 mm para eletrocalha metálica, com ângulo 90° (ref.: mopa ou similar)</t>
  </si>
  <si>
    <t>S11289</t>
  </si>
  <si>
    <t>S07143</t>
  </si>
  <si>
    <t>98297</t>
  </si>
  <si>
    <t>S08690</t>
  </si>
  <si>
    <t>98270</t>
  </si>
  <si>
    <t>S12370</t>
  </si>
  <si>
    <t>101795</t>
  </si>
  <si>
    <t>101798</t>
  </si>
  <si>
    <t>100562</t>
  </si>
  <si>
    <t>S11214</t>
  </si>
  <si>
    <t>S11234</t>
  </si>
  <si>
    <t>JCA.CE-001</t>
  </si>
  <si>
    <t>TOMADA TRIPLA, DE EMBUTIR, TIPO RJ-45, CATEGORIA 6, INSTALADA EM CAIXA DE PVC 4''x2''</t>
  </si>
  <si>
    <t>S10305</t>
  </si>
  <si>
    <t>S11419</t>
  </si>
  <si>
    <t>S11307</t>
  </si>
  <si>
    <t>S12791</t>
  </si>
  <si>
    <t>S10726</t>
  </si>
  <si>
    <t>98302</t>
  </si>
  <si>
    <t>S10727</t>
  </si>
  <si>
    <t>TJRE-26550464</t>
  </si>
  <si>
    <t>TJRE-00180280</t>
  </si>
  <si>
    <t>TJRE-39666858</t>
  </si>
  <si>
    <t>TJRE-64787876</t>
  </si>
  <si>
    <t>S11230</t>
  </si>
  <si>
    <t>S10268</t>
  </si>
  <si>
    <t>I10322</t>
  </si>
  <si>
    <t>TJRE-54189201</t>
  </si>
  <si>
    <t>CÂMERA IP, BULLET, EXTERNA, COM INFRAVERMELHO, INSTALAÇÃO POR MEIO DE SUPORTE NA PAREDE. REF.: VIP 3240 Z G3. FAB.: INTELBRAS OU EQUIVALENTE TÉCNICO;</t>
  </si>
  <si>
    <t>TJRE-78927705</t>
  </si>
  <si>
    <t>CÂMERA IP, DOME, INTERNA, COM INFRAVERMELHO ALIMENTADA VIA POE, CONECTOR RJ-45,  INSTALAÇÃO NO TETO, REF.: VIP 3240 D Z G3. FAB.: INTELBRAS OU EQUIVALENTE TÉCNICO;</t>
  </si>
  <si>
    <t>TJRE-99031104</t>
  </si>
  <si>
    <t>TJRE-60270600</t>
  </si>
  <si>
    <t>S11417</t>
  </si>
  <si>
    <t>TJRE-94934760</t>
  </si>
  <si>
    <t>TJRE-11041444</t>
  </si>
  <si>
    <t>TJRE-84902818</t>
  </si>
  <si>
    <t>S03794</t>
  </si>
  <si>
    <t>CONDULETE DE PVC, TIPO X, PARA ELETRODUTO DE PVC SOLDÁVEL DN 25 MM (3/4??), APARENTE - FORNECIMENTO E INSTALAÇÃO. AF_10/2022</t>
  </si>
  <si>
    <t>91943</t>
  </si>
  <si>
    <t>TJRE-20945294</t>
  </si>
  <si>
    <t>TJRE-06400712</t>
  </si>
  <si>
    <t>SENSOR DE MOVIMENTO INFRAVERMELHO PASSIVO COM FIO, COBERTURA COM ÂNGULO DE 115° E ALCANCE DE 12m, INSTALADO NA PAREDE A 2,40m DO PISO. REF.: IVP 3021 SHIELD. FAB.: INTELBRAS OU EQUIVALENTE TÉCNICO</t>
  </si>
  <si>
    <t>TJ-27004403</t>
  </si>
  <si>
    <t>SIRENE MAGNÉTICA, POTÊNCIA SONORA 9 A 15 Vdc/120dB, EFEITO SONORO COM 1 TOM, BASE MÓVEL PARA FIXAÇÃO, INSTALADO A 2,40m DO PISO, REF.: SIR 3000.  FAB.: INTELBRAS OU EQUIVALENTE TÉCNICO</t>
  </si>
  <si>
    <t>TJRE-29441971</t>
  </si>
  <si>
    <t>TECLADO DO SISTEMA DE ALARME, COM VISOR LCD, REF.: XAT 2000 LCD. FAB.: INTELBRAS OU EQUIVALENTE TÉCNICO</t>
  </si>
  <si>
    <t>S12740</t>
  </si>
  <si>
    <t>96977</t>
  </si>
  <si>
    <t>98111</t>
  </si>
  <si>
    <t>96985</t>
  </si>
  <si>
    <t>S11273</t>
  </si>
  <si>
    <t>Caixa de equipotencialização em aço 200x200x90mm, para embutir com tampa, com 9 terminais, ref:TEL-901 ou similar (SPDA)</t>
  </si>
  <si>
    <t>S11131</t>
  </si>
  <si>
    <t>S11039</t>
  </si>
  <si>
    <t>S11036</t>
  </si>
  <si>
    <t>S09832</t>
  </si>
  <si>
    <t>S10729</t>
  </si>
  <si>
    <t>S07904</t>
  </si>
  <si>
    <t>S10908</t>
  </si>
  <si>
    <t>TJRE-31815512</t>
  </si>
  <si>
    <t>91936</t>
  </si>
  <si>
    <t>91942</t>
  </si>
  <si>
    <t>TJRE-00767355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</si>
  <si>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</t>
  </si>
  <si>
    <t>S08439</t>
  </si>
  <si>
    <t>Fornecimento e instalação de mini rack de parede 19" x 8u x 450mm</t>
  </si>
  <si>
    <t>TJRE-16885086</t>
  </si>
  <si>
    <t>S12397</t>
  </si>
  <si>
    <t>TJRE-87623091</t>
  </si>
  <si>
    <t>97327</t>
  </si>
  <si>
    <t>TUBO EM COBRE FLEXÍVEL, DN 1/4?, COM ISOLAMENTO, INSTALADO EM RAMAL DE ALIMENTAÇÃO DE AR CONDICIONADO COM CONDENSADORA INDIVIDUAL   FORNECIMENTO E INSTALAÇÃO. AF_12/2015</t>
  </si>
  <si>
    <t>97328</t>
  </si>
  <si>
    <t>TUBO EM COBRE FLEXÍVEL, DN 3/8", COM ISOLAMENTO, INSTALADO EM RAMAL DE ALIMENTAÇÃO DE AR CONDICIONADO COM CONDENSADORA INDIVIDUAL ? FORNECIMENTO E INSTALAÇÃO. AF_12/2015</t>
  </si>
  <si>
    <t>97329</t>
  </si>
  <si>
    <t>TUBO EM COBRE FLEXÍVEL, DN 1/2", COM ISOLAMENTO, INSTALADO EM RAMAL DE ALIMENTAÇÃO DE AR CONDICIONADO COM CONDENSADORA INDIVIDUAL ? FORNECIMENTO E INSTALAÇÃO. AF_12/2015</t>
  </si>
  <si>
    <t>97330</t>
  </si>
  <si>
    <t>TUBO EM COBRE FLEXÍVEL, DN 5/8", COM ISOLAMENTO, INSTALADO EM RAMAL DE ALIMENTAÇÃO DE AR CONDICIONADO COM CONDENSADORA INDIVIDUAL ? FORNECIMENTO E INSTALAÇÃO. AF_12/2015</t>
  </si>
  <si>
    <t>S11505</t>
  </si>
  <si>
    <t>S11391</t>
  </si>
  <si>
    <t>S11501</t>
  </si>
  <si>
    <t>m2</t>
  </si>
  <si>
    <t>96560</t>
  </si>
  <si>
    <t>TJRE-32857269</t>
  </si>
  <si>
    <t>TJRE-92025311</t>
  </si>
  <si>
    <t>TJRE-05065368</t>
  </si>
  <si>
    <t>AT-0-AG225x125/00FAN0M0 - GRELHA DE ALETAS MOVEIS HORIZ. COM REGISTRO AG, FIXACAO APARENTE, COM FUROS NAS ABAS, ANODIZADO, REGISTRO/DEFLEXAO EM ACO, NCM: 76169900</t>
  </si>
  <si>
    <t>TJRE-70749789</t>
  </si>
  <si>
    <t>AR-AG-225x125/0/0/FAN0M0 - GRELHA DE ALETAS FIXAS, COM REGISTRO AG, COM FUROS NAS ABAS, ANODIZADO, REGISTRO EM ACO , NCM: 76169900</t>
  </si>
  <si>
    <t>TJRE-48498244</t>
  </si>
  <si>
    <t>AR-AG-425x125/0/0/FAN0M0 - GRELHA DE ALETAS FIXAS, COM REGISTRO AG, COM FUROS NAS ABAS, ANODIZADO, REGISTRO EM ACO , NCM: 76169900</t>
  </si>
  <si>
    <t>103244</t>
  </si>
  <si>
    <t>103247</t>
  </si>
  <si>
    <t>103250</t>
  </si>
  <si>
    <t>103253</t>
  </si>
  <si>
    <t>103261</t>
  </si>
  <si>
    <t>AR CONDICIONADO SPLIT INVERTER, PISO TETO, 36000 BTU/H, CICLO FRIO - FORNECIMENTO E INSTALAÇÃO. AF_11/2021_PE</t>
  </si>
  <si>
    <t>TJRE-14094333</t>
  </si>
  <si>
    <t>CAIXA DE FILTRAGEM PARA SISTEMAS DE VENTILAÇÃO Ø125mm - FORNECIMENTO E INSTALAÇÃO</t>
  </si>
  <si>
    <t>TJRE-38420451</t>
  </si>
  <si>
    <t>CAIXA DE FILTRAGEM PARA SISTEMAS DE VENTILAÇÃO Ø300mm - FORNECIMENTO E INSTALAÇÃO</t>
  </si>
  <si>
    <t>TJRE-88213838</t>
  </si>
  <si>
    <t>EXAUSTOR TIPO CENTRIFUGO INLINE MOD: AXC125B - 220V - FORNECIMENTO E INSTALAÇÃO</t>
  </si>
  <si>
    <t>TJRE-66006351</t>
  </si>
  <si>
    <t>EXAUSTOR TIPO CENTRIFUGO INLINE MOD: AXC315A - 220V - FORNECIMENTO E INSTALAÇÃO</t>
  </si>
  <si>
    <t>89446</t>
  </si>
  <si>
    <t>TUBO, PVC, SOLDÁVEL, DN 25MM, INSTALADO EM PRUMADA DE ÁGUA - FORNECIMENTO E INSTALAÇÃO. AF_06/2022</t>
  </si>
  <si>
    <t>89402</t>
  </si>
  <si>
    <t>TUBO, PVC, SOLDÁVEL, DN 25MM, INSTALADO EM RAMAL DE DISTRIBUIÇÃO DE ÁGUA - FORNECIMENTO E INSTALAÇÃO. AF_06/2022</t>
  </si>
  <si>
    <t>89356</t>
  </si>
  <si>
    <t>TUBO, PVC, SOLDÁVEL, DN 25MM, INSTALADO EM RAMAL OU SUB-RAMAL DE ÁGUA - FORNECIMENTO E INSTALAÇÃO. AF_06/2022</t>
  </si>
  <si>
    <t>94649</t>
  </si>
  <si>
    <t>TUBO, PVC, SOLDÁVEL, DN 32 MM, INSTALADO EM RESERVAÇÃO PREDIAL DE ÁGUA - FORNECIMENTO E INSTALAÇÃO. AF_04/2024</t>
  </si>
  <si>
    <t>103978</t>
  </si>
  <si>
    <t>TUBO, PVC, SOLDÁVEL, DN 40MM, INSTALADO EM RAMAL DE DISTRIBUIÇÃO DE ÁGUA - FORNECIMENTO E INSTALAÇÃO. AF_06/2022</t>
  </si>
  <si>
    <t>103979</t>
  </si>
  <si>
    <t>TUBO, PVC, SOLDÁVEL, DN 50MM, INSTALADO EM RAMAL DE DISTRIBUIÇÃO DE ÁGUA - FORNECIMENTO E INSTALAÇÃO. AF_06/2022</t>
  </si>
  <si>
    <t>94651</t>
  </si>
  <si>
    <t>TUBO, PVC, SOLDÁVEL, DN 50 MM, INSTALADO EM RESERVAÇÃO PREDIAL DE ÁGUA - FORNECIMENTO E INSTALAÇÃO. AF_04/2024</t>
  </si>
  <si>
    <t>89450</t>
  </si>
  <si>
    <t>TUBO, PVC, SOLDÁVEL, DN 60MM, INSTALADO EM PRUMADA DE ÁGUA - FORNECIMENTO E INSTALAÇÃO. AF_06/2022</t>
  </si>
  <si>
    <t>94652</t>
  </si>
  <si>
    <t>TUBO, PVC, SOLDÁVEL, DN 60 MM, INSTALADO EM RESERVAÇÃO PREDIAL DE ÁGUA - FORNECIMENTO E INSTALAÇÃO. AF_04/2024</t>
  </si>
  <si>
    <t>S01223</t>
  </si>
  <si>
    <t>S01224</t>
  </si>
  <si>
    <t>S01226</t>
  </si>
  <si>
    <t>S01227</t>
  </si>
  <si>
    <t>Adaptador de pvc rígido roscável com flanges para caixa d'água diam = 2" Rev. 01 - 10/2022</t>
  </si>
  <si>
    <t>89383</t>
  </si>
  <si>
    <t>94658</t>
  </si>
  <si>
    <t>103992</t>
  </si>
  <si>
    <t>104001</t>
  </si>
  <si>
    <t>89610</t>
  </si>
  <si>
    <t>103959</t>
  </si>
  <si>
    <t>104014</t>
  </si>
  <si>
    <t>103999</t>
  </si>
  <si>
    <t>103968</t>
  </si>
  <si>
    <t>S01087</t>
  </si>
  <si>
    <t>Bucha de redução longa de pvc rígido soldável, marrom, diâm = 60 x 40mm  Rev. 01 - 10/2022</t>
  </si>
  <si>
    <t>95675</t>
  </si>
  <si>
    <t>89384</t>
  </si>
  <si>
    <t>CURVA DE TRANSPOSIÇÃO, PVC, SOLDÁVEL, DN 25MM, INSTALADO EM RAMAL OU SUB-RAMAL DE ÁGUA FORNECIMENTO E INSTALAÇÃO. AF_06/2022</t>
  </si>
  <si>
    <t>89485</t>
  </si>
  <si>
    <t>89363</t>
  </si>
  <si>
    <t>89502</t>
  </si>
  <si>
    <t>90373</t>
  </si>
  <si>
    <t>JOELHO 90 GRAUS COM BUCHA DE LATÃO, PVC, SOLDÁVEL, DN 25MM, X 1/2 INSTALADO EM RAMAL OU SUB-RAMAL DE ÁGUA - FORNECIMENTO E INSTALAÇÃO. AF_06/2022</t>
  </si>
  <si>
    <t>89481</t>
  </si>
  <si>
    <t>89408</t>
  </si>
  <si>
    <t>89362</t>
  </si>
  <si>
    <t>94674</t>
  </si>
  <si>
    <t>103980</t>
  </si>
  <si>
    <t>103984</t>
  </si>
  <si>
    <t>94678</t>
  </si>
  <si>
    <t>89505</t>
  </si>
  <si>
    <t>94680</t>
  </si>
  <si>
    <t>104348</t>
  </si>
  <si>
    <t>89396</t>
  </si>
  <si>
    <t>S03147</t>
  </si>
  <si>
    <t>89627</t>
  </si>
  <si>
    <t>89626</t>
  </si>
  <si>
    <t>89617</t>
  </si>
  <si>
    <t>89440</t>
  </si>
  <si>
    <t>89395</t>
  </si>
  <si>
    <t>94690</t>
  </si>
  <si>
    <t>104004</t>
  </si>
  <si>
    <t>94694</t>
  </si>
  <si>
    <t>89628</t>
  </si>
  <si>
    <t>94696</t>
  </si>
  <si>
    <t>89536</t>
  </si>
  <si>
    <t>89435</t>
  </si>
  <si>
    <t>102137</t>
  </si>
  <si>
    <t>94793</t>
  </si>
  <si>
    <t>89987</t>
  </si>
  <si>
    <t>94796</t>
  </si>
  <si>
    <t>S05061</t>
  </si>
  <si>
    <t>95250</t>
  </si>
  <si>
    <t>95252</t>
  </si>
  <si>
    <t>95253</t>
  </si>
  <si>
    <t>95249</t>
  </si>
  <si>
    <t>99628</t>
  </si>
  <si>
    <t>S05062</t>
  </si>
  <si>
    <t>102617</t>
  </si>
  <si>
    <t>102623</t>
  </si>
  <si>
    <t>102111</t>
  </si>
  <si>
    <t>93358</t>
  </si>
  <si>
    <t>104737</t>
  </si>
  <si>
    <t>89711</t>
  </si>
  <si>
    <t>89712</t>
  </si>
  <si>
    <t>89798</t>
  </si>
  <si>
    <t>89799</t>
  </si>
  <si>
    <t>89714</t>
  </si>
  <si>
    <t>S01533</t>
  </si>
  <si>
    <t>104329</t>
  </si>
  <si>
    <t>104357</t>
  </si>
  <si>
    <t>S04763</t>
  </si>
  <si>
    <t>89748</t>
  </si>
  <si>
    <t>89726</t>
  </si>
  <si>
    <t>89732</t>
  </si>
  <si>
    <t>89802</t>
  </si>
  <si>
    <t>89746</t>
  </si>
  <si>
    <t>S01209</t>
  </si>
  <si>
    <t>89724</t>
  </si>
  <si>
    <t>89731</t>
  </si>
  <si>
    <t>89801</t>
  </si>
  <si>
    <t>89805</t>
  </si>
  <si>
    <t>89827</t>
  </si>
  <si>
    <t>89834</t>
  </si>
  <si>
    <t>104345</t>
  </si>
  <si>
    <t>S07595</t>
  </si>
  <si>
    <t>89754</t>
  </si>
  <si>
    <t>89814</t>
  </si>
  <si>
    <t>89819</t>
  </si>
  <si>
    <t>89779</t>
  </si>
  <si>
    <t>89823</t>
  </si>
  <si>
    <t>S08726</t>
  </si>
  <si>
    <t>89549</t>
  </si>
  <si>
    <t>S10541</t>
  </si>
  <si>
    <t>104352</t>
  </si>
  <si>
    <t>89784</t>
  </si>
  <si>
    <t>89825</t>
  </si>
  <si>
    <t>104351</t>
  </si>
  <si>
    <t>00011737</t>
  </si>
  <si>
    <t>S11334</t>
  </si>
  <si>
    <t>97902</t>
  </si>
  <si>
    <t>JCA-92025223</t>
  </si>
  <si>
    <t>TANQUE SÉPTICO RETANGULAR, EM ALVENARIA COM TIJOLOS CERÂMICOS MACIÇOS, DIMENSÕES INTERNAS: 2,0 X 3,0 X H=2,1 M, VOLUME ÚTIL: 9300 L.</t>
  </si>
  <si>
    <t>JCA-11608970</t>
  </si>
  <si>
    <t>FILTRO ANAERÓBIO RETANGULAR, EM ALVENARIA COM TIJOLOS CERÂMICOS MACIÇOS, DIMENSÕES INTERNAS: 2,0 X 2,0 X H=2,1 M, VOLUME ÚTIL: 6.200 L.</t>
  </si>
  <si>
    <t>JCA-32781108</t>
  </si>
  <si>
    <t>SUMIDOURO RETANGULAR, EM ALVENARIA COM TIJOLOS CERÂMICOS MACIÇOS, DIMENSÕES INTERNAS: 1,5 X 8,0 X H=2,65 M, ÁREA DE INFILTRAÇÃO: 50 M².</t>
  </si>
  <si>
    <t>104316</t>
  </si>
  <si>
    <t>TUBO, PVC, SOLDÁVEL, DN 32 MM, INSTALADO EM DRENO DE AR CONDICIONADO - FORNECIMENTO E INSTALAÇÃO. AF_08/2022</t>
  </si>
  <si>
    <t>89403</t>
  </si>
  <si>
    <t>TUBO, PVC, SOLDÁVEL, DN 32MM, INSTALADO EM RAMAL DE DISTRIBUIÇÃO DE ÁGUA - FORNECIMENTO E INSTALAÇÃO. AF_06/2022</t>
  </si>
  <si>
    <t>89576</t>
  </si>
  <si>
    <t>89511</t>
  </si>
  <si>
    <t>89578</t>
  </si>
  <si>
    <t>89512</t>
  </si>
  <si>
    <t>104166</t>
  </si>
  <si>
    <t>89429</t>
  </si>
  <si>
    <t>S01073</t>
  </si>
  <si>
    <t>S104003S</t>
  </si>
  <si>
    <t>Bucha de redução , longa, pvc, soldável, dn 50 x 32 mm, instalado em ramal de distribuição de água - fornecimento e instalação. af_06/2022</t>
  </si>
  <si>
    <t>89807</t>
  </si>
  <si>
    <t>89742</t>
  </si>
  <si>
    <t>89410</t>
  </si>
  <si>
    <t>89415</t>
  </si>
  <si>
    <t>94675</t>
  </si>
  <si>
    <t>94679</t>
  </si>
  <si>
    <t>89811</t>
  </si>
  <si>
    <t>89524</t>
  </si>
  <si>
    <t>89392</t>
  </si>
  <si>
    <t>CURVA DE TRANSPOSIÇÃO, PVC, SOLDÁVEL, DN 32MM, INSTALADO EM RAMAL OU SUB-RAMAL DE ÁGUA FORNECIMENTO E INSTALAÇÃO. AF_06/2022</t>
  </si>
  <si>
    <t>89531</t>
  </si>
  <si>
    <t>104320</t>
  </si>
  <si>
    <t>89529</t>
  </si>
  <si>
    <t>104167</t>
  </si>
  <si>
    <t>104319</t>
  </si>
  <si>
    <t>89413</t>
  </si>
  <si>
    <t>94676</t>
  </si>
  <si>
    <t>89567</t>
  </si>
  <si>
    <t>89548</t>
  </si>
  <si>
    <t>89556</t>
  </si>
  <si>
    <t>104171</t>
  </si>
  <si>
    <t>S09752</t>
  </si>
  <si>
    <t>S04283</t>
  </si>
  <si>
    <t>104012</t>
  </si>
  <si>
    <t>104324</t>
  </si>
  <si>
    <t>104011</t>
  </si>
  <si>
    <t>JCA-33772541</t>
  </si>
  <si>
    <t>CANALETA DE CONCRETO POLIMÉRICO COM GRELHA, LARGURA DE 40 CM - FORNECIMENTO E INSTALAÇÃO.</t>
  </si>
  <si>
    <t>94229</t>
  </si>
  <si>
    <t>102989</t>
  </si>
  <si>
    <t>JCA-23305699</t>
  </si>
  <si>
    <t>FILTRO PARA PISCINA DFR-19 DANCOR OU EQUIVALENTE - FORNECIMENTO E INSTALAÇÃO</t>
  </si>
  <si>
    <t>101907</t>
  </si>
  <si>
    <t>S01511</t>
  </si>
  <si>
    <t>Extintor de pó químico ABC, capacidade 6 kg, alcance médio do jato 5m , tempo de descarga 12s, NBR9443, 9444, 10721</t>
  </si>
  <si>
    <t>JCA-84753500</t>
  </si>
  <si>
    <t>PLACA DE SINALIZAÇÃO DE SEGURANÇA CONTRA INCÊNDIO - ALERTA, TRIANGULAR, BASE DE *30* CM, EM PVC 2 MM ANTI-CHAMAS (SÍMBOLOS, CORES E PICTOGRAMAS CONFORME NBR 16820) - RISCO DE CHOQUE ELÉTRICO</t>
  </si>
  <si>
    <t>JCA-83171406</t>
  </si>
  <si>
    <t>PLACA DE SINALIZAÇÃO DE SEGURANÇA CONTRA INCÊNDIO, FOTOLUMINESCENTE, QUADRADA, 20 X 20 CM, EM PVC 2 MM ANTI-CHAMAS (SIMBOLOS, CORES E PICTOGRAMAS CONFORME NBR 16820) - EXTINTOR PORTÁTIL</t>
  </si>
  <si>
    <t>JCA-90210395</t>
  </si>
  <si>
    <t>PLACA DE SINALIZAÇÃO DE SEGURANÇA CONTRA INCÊNDIO, FOTOLUMINESCENTE, QUADRADA, 26 X 13 CM, EM PVC 2 MM ANTI-CHAMAS (SIMBOLOS, CORES E PICTOGRAMAS CONFORME NBR 16820) - SENTIDO DE ROTA DE FUGA (SAÍDA)</t>
  </si>
  <si>
    <t>JCA-30984289</t>
  </si>
  <si>
    <t>PLACA DE SINALIZAÇÃO DE SEGURANÇA CONTRA INCÊNDIO, FOTOLUMINESCENTE, QUADRADA, 26 X 13 CM, EM PVC 2 MM ANTI-CHAMAS (SIMBOLOS, CORES E PICTOGRAMAS CONFORME NBR 16820) - SENTIDO DE ROTA DE FUGA (EM FRENTE)</t>
  </si>
  <si>
    <t>JCA-87899058</t>
  </si>
  <si>
    <t>PLACA DE SINALIZAÇÃO DE SEGURANÇA CONTRA INCÊNDIO, FOTOLUMINESCENTE, QUADRADA, 26 X 13 CM, EM PVC 2 MM ANTI-CHAMAS (SIMBOLOS, CORES E PICTOGRAMAS CONFORME NBR 16820) - SENTIDO DE ROTA DE FUGA (LATERAL)</t>
  </si>
  <si>
    <t>JCA-17495860</t>
  </si>
  <si>
    <t>PLACA DE SINALIZAÇÃO DE SEGURANÇA CONTRA INCÊNDIO, FOTOLUMINESCENTE, QUADRADA, 20 X 20 CM, EM PVC 2 MM ANTI-CHAMAS (SIMBOLOS, CORES E PICTOGRAMAS CONFORME NBR 16820) - PROIBIDO FUMAR</t>
  </si>
  <si>
    <t>95797</t>
  </si>
  <si>
    <t>TJRE-80076252</t>
  </si>
  <si>
    <t>JCA.EL-034/PRÓPRIA</t>
  </si>
  <si>
    <t>CAIXA DE PASSAGEM METALICA, DE SOBREPOR, COM TAMPA APARAFUSADA, DIMENSOES 20 X 20 X *10* CM</t>
  </si>
  <si>
    <t>JCA.EL-035/PRÓPRIA</t>
  </si>
  <si>
    <t>CAIXA DE PASSAGEM METALICA, DE SOBREPOR, COM TAMPA APARAFUSADA, DIMENSOES 30 X 30 X *10* CM</t>
  </si>
  <si>
    <t>TJRE-99328625 Composições Próprias</t>
  </si>
  <si>
    <t>S04148</t>
  </si>
  <si>
    <t>S00323</t>
  </si>
  <si>
    <t>S11381</t>
  </si>
  <si>
    <t>S13039</t>
  </si>
  <si>
    <t>92986</t>
  </si>
  <si>
    <t>92982</t>
  </si>
  <si>
    <t>CABO DE COBRE FLEXÍVEL ISOLADO, 16 MM², ANTI-CHAMA 0,6/1,0 KV, PARA DISTRIBUIÇÃO - FORNECIMENTO E INSTALAÇÃO. AF_12/2015</t>
  </si>
  <si>
    <t>07285/ORSE</t>
  </si>
  <si>
    <t xml:space="preserve">Soleira em granito branco fortaleza, l = 15 cm, e = 2 cm </t>
  </si>
  <si>
    <t>Soleira em granito branco fortaleza, l = 15 cm, e = 2 cm (PARA RESSALTO NA REGIÃO DOS PAINEIS DE VIDRO)</t>
  </si>
  <si>
    <t xml:space="preserve">11743/ORSE </t>
  </si>
  <si>
    <t>APLICAÇÃO MANUAL DE PINTURA COM TINTA LÁTEX ACRÍLICA EM PAREDES, DUAS DEMÃOS. AF_06/2014</t>
  </si>
  <si>
    <t>APLICAÇÃO DE FUNDO SELADOR ACRÍLICO EM PAREDES, UMA DEMÃO. AF_06/2014</t>
  </si>
  <si>
    <t xml:space="preserve">APLICAÇÃO DE FUNDO SELADOR ACRÍLICO EM TETO, UMA DEMÃO. AF_06/2014 </t>
  </si>
  <si>
    <t>APLICAÇÃO MANUAL DE PINTURA COM TINTA LÁTEX ACRÍLICA EM TETO, DUAS DEMÃOS. AF_06/2014</t>
  </si>
  <si>
    <t>EMASSAMENTO COM MASSA LÁTEX, APLICAÇÃO EM TETO, UMA DEMÃO, LIXAMENTO ANUAL. AF_04/2023</t>
  </si>
  <si>
    <t>00304/ORSE</t>
  </si>
  <si>
    <t>12509/ORSE</t>
  </si>
  <si>
    <t>IMPERMEABILIZAÇÃO DE SUPERFÍCIE COM MANTA ASFÁLTICA, UMA CAMADA, INCLUSIVE APLICAÇÃO DE PRIMER ASFÁLTICO, E=3MM. AF_06/2018</t>
  </si>
  <si>
    <t>PROTEÇÃO MECÂNICA DE SUPERFÍCIE HORIZONTAL COM ARGAMASSA DE CIMENTO E AREIA, TRAÇO 1:3, E=2CM. AF_06/2018</t>
  </si>
  <si>
    <t>08211/0RSE</t>
  </si>
  <si>
    <t xml:space="preserve">ASSENTO SANITÁRIO CONVENCIONAL - FORNECIMENTO E INSTALACAO. AF_01/2020 </t>
  </si>
  <si>
    <t>10103/ORSE</t>
  </si>
  <si>
    <t>MICTÓRIO SIFONADO LOUÇA BRANCA PADRÃO MÉDIO FORNECIMENTO E INSTALAÇÃO. AF_01/2020</t>
  </si>
  <si>
    <t>2,00</t>
  </si>
  <si>
    <t xml:space="preserve">01889/ORSE </t>
  </si>
  <si>
    <t xml:space="preserve"> Espelho plano 4mm</t>
  </si>
  <si>
    <t>07350/ORSE</t>
  </si>
  <si>
    <t>VASO SANITÁRIO SIFONADO COM CAIXA ACOPLADA LOUÇA BRANCA, INCLUSO ENGATE FLEXÍVEL EM PLÁSTICO BRANCO, 1/2 X 40CM - FORNECIMENTO E INSTALAÇÃO. AF_01/2020</t>
  </si>
  <si>
    <t>03259/ORSE</t>
  </si>
  <si>
    <t>TORNEIRA CROMADA TUBO MÓVEL, DE PAREDE, 1/2 OU 3/4, PARA PIA DE COZINHA, PADRÃO MÉDIO - FORNECIMENTO E INSTALAÇÃO. AF_01/2020</t>
  </si>
  <si>
    <t>12511/ORSE</t>
  </si>
  <si>
    <t>11736/ORSE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</si>
  <si>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</si>
  <si>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</si>
  <si>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07323/ORSE</t>
  </si>
  <si>
    <t>02450/ORSE</t>
  </si>
  <si>
    <t>ALVENARIA DE VEDAÇÃO DE BLOCOS VAZADOS DE CONCRETO DE 14X19X39 CM (ESPESSURA 14 CM) E ARGAMASSA DE ASSENTAMENTO COM PREPARO EM BETONEIRA. AF_12/2021</t>
  </si>
  <si>
    <t>9103/ORSE</t>
  </si>
  <si>
    <t>CONCRETO MAGRO PARA LASTRO, TRAÇO 1:4,5:4,5 (CIMENTO/ AREIA MÉDIA/ BR1TA 1) - PREPARO MECÂNICO COM BETONEIRA 600 L. AF_07/2016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</si>
  <si>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</si>
  <si>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</si>
  <si>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TUBO PVC, SERIE NORMAL, ESGOTO PREDIAL, DN 50 MM</t>
  </si>
  <si>
    <t>02498/ORSE</t>
  </si>
  <si>
    <t>ESCAVAÇÃO MANUAL DE VALA OU CAVA EM MATERIAL DE 1ª CATEGORIA, PROFUNDIDADE ENTRE 1,50 E 3,00M (MURO EXTERNO)</t>
  </si>
  <si>
    <t>ESCAVAÇÃO MANUAL DE VALA OU CAVA EM MATERIAL DE 1ª CATEGORIA, PROFUNDIDADE ENTRE 1,50 E 3,00M (PARA GABIÃO)</t>
  </si>
  <si>
    <t>02667/ORSE</t>
  </si>
  <si>
    <t>01349/ORSE</t>
  </si>
  <si>
    <t>APLICAÇÃO MANUAL DE PINTURA COM TINTA TEXTURIZADA ACRÍLICA EM PAREDES EXTERNAS DE CASAS, UMA COR. AF_06/2014</t>
  </si>
  <si>
    <t>02311/ORSE</t>
  </si>
  <si>
    <t>Pintura de acabamento com lixamento, aplicação de 01 demão de tinta à base de zarcão e 02 demãos de tinta esmalte</t>
  </si>
  <si>
    <t>13779/ORSE</t>
  </si>
  <si>
    <t>08759/ORSE</t>
  </si>
  <si>
    <t>13106/ORSE</t>
  </si>
  <si>
    <t>Concertina Dupla, em aço galvanizado, espiral de Ø = 450 mm, 5 clipes p/espiral, lâmina de 30mm e fio interno = 2,75mm, inclusive instalação</t>
  </si>
  <si>
    <t>07967/ORSE</t>
  </si>
  <si>
    <t>Guarda-corpo em tubo de aço inox ø=1 1/2", duplo, com montantes e fechamento em tubo inox ø=1.1/2", h=96cm, c/acabamento polido, p/fixação em piso</t>
  </si>
  <si>
    <t>08538/ORSE</t>
  </si>
  <si>
    <t>09418/ORSE</t>
  </si>
  <si>
    <t>Piso tátil direcional e/ou alerta, de concreto, na cor natural, p/deficientes visuais, dimensões 25x25cm, aplicado com argamassa industrializada ac-ii, rejuntado, exclusive regularização de base</t>
  </si>
  <si>
    <t>EXECUÇÃO DE PÁTIO/ESTACIONAMENTO EM PISO INTERTRAVADO, COM BLOCO RETANGULAR COR NATURAL DE 20 X 10 CM, ESPESSURA 8 CM. AF_12/2015</t>
  </si>
  <si>
    <t>ASSENTAMENTO DE GUIA (MEIO-FIO) EM TRECHO RETO, CONFECCIONADA EM CONCRETO PRÉ-FABRICADO, DIMENSÕES 100X15X13X30 CM (COMPRIMENTO X BASE INFERIOR X BASE SUPERIOR X ALTURA), PARA VIAS URBANAS (USO VIÁRIO). AF_06/2016</t>
  </si>
  <si>
    <t>EXECUÇÃO DE PASSEIO (CALÇADA) OU PISO DE CONCRETO COM CONCRETO MOLDADO IN LOCO, USINADO, ACABAMENTO CONVENCIONAL, ESPESSURA 6 CM, ARMADO. AF_07/2016</t>
  </si>
  <si>
    <t>12628/ORSE</t>
  </si>
  <si>
    <t>Mastro triplo em tubo ferro galvanizado, alt (útil)= 6m (3,80m x 2" + 2,20m x 1 1/2"), inclusive base de concreto ciclópico</t>
  </si>
  <si>
    <t>und</t>
  </si>
  <si>
    <t>PLANTIO DE GRAMA EM PLACAS. AF_05/2018</t>
  </si>
  <si>
    <t>02394/ORSE</t>
  </si>
  <si>
    <t>M.O.</t>
  </si>
  <si>
    <t>MÊS</t>
  </si>
  <si>
    <t>h</t>
  </si>
  <si>
    <t>SSS96764D</t>
  </si>
  <si>
    <t xml:space="preserve">TOTAL GERAL: </t>
  </si>
  <si>
    <t>Med. Anterior</t>
  </si>
  <si>
    <t>Med Atual</t>
  </si>
  <si>
    <t>Med Acumulada</t>
  </si>
  <si>
    <t>ITEM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</si>
  <si>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</si>
  <si>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</si>
  <si>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</si>
  <si>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</si>
  <si>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</si>
  <si>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</si>
  <si>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</si>
  <si>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</si>
  <si>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</si>
  <si>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</si>
  <si>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</si>
  <si>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</si>
  <si>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</si>
  <si>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1.1.1</t>
  </si>
  <si>
    <t>1.1.1.2</t>
  </si>
  <si>
    <t>1.1.1.3</t>
  </si>
  <si>
    <t>1.1.1.4</t>
  </si>
  <si>
    <t>1.1.1.5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</si>
  <si>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</si>
  <si>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</si>
  <si>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</si>
  <si>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</si>
  <si>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</si>
  <si>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</si>
  <si>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</si>
  <si>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</si>
  <si>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</si>
  <si>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</si>
  <si>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</si>
  <si>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</si>
  <si>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</si>
  <si>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</si>
  <si>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</si>
  <si>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</si>
  <si>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</si>
  <si>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</si>
  <si>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</si>
  <si>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</si>
  <si>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</si>
  <si>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</si>
  <si>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</si>
  <si>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</si>
  <si>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</si>
  <si>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</si>
  <si>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</si>
  <si>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</si>
  <si>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</si>
  <si>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</si>
  <si>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</si>
  <si>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</si>
  <si>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</si>
  <si>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</si>
  <si>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</si>
  <si>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</si>
  <si>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</si>
  <si>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</si>
  <si>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</si>
  <si>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</si>
  <si>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</si>
  <si>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</si>
  <si>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4.3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</si>
  <si>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</si>
  <si>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</si>
  <si>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</si>
  <si>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</si>
  <si>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</si>
  <si>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</si>
  <si>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</si>
  <si>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</si>
  <si>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</si>
  <si>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4.4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</si>
  <si>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</si>
  <si>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</si>
  <si>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</si>
  <si>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</si>
  <si>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</si>
  <si>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</si>
  <si>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</si>
  <si>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</si>
  <si>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</si>
  <si>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</si>
  <si>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5.1</t>
  </si>
  <si>
    <t>5.1.1</t>
  </si>
  <si>
    <t>5.1.2</t>
  </si>
  <si>
    <t>5.1.3</t>
  </si>
  <si>
    <t>5.1.4</t>
  </si>
  <si>
    <t>5.1.5</t>
  </si>
  <si>
    <t>5.1.6</t>
  </si>
  <si>
    <t>5.2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</si>
  <si>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</si>
  <si>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</si>
  <si>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</si>
  <si>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</si>
  <si>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</si>
  <si>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</si>
  <si>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</si>
  <si>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</si>
  <si>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</si>
  <si>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</si>
  <si>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</si>
  <si>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</si>
  <si>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</si>
  <si>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</si>
  <si>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</si>
  <si>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</si>
  <si>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</si>
  <si>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6.1</t>
  </si>
  <si>
    <t>6.2</t>
  </si>
  <si>
    <t>6.3</t>
  </si>
  <si>
    <t>6.4</t>
  </si>
  <si>
    <t>6.5</t>
  </si>
  <si>
    <t>6.6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</si>
  <si>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</si>
  <si>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</si>
  <si>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</si>
  <si>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</si>
  <si>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</si>
  <si>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</si>
  <si>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</si>
  <si>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</si>
  <si>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</si>
  <si>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</si>
  <si>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8.1</t>
  </si>
  <si>
    <t>8.2</t>
  </si>
  <si>
    <t>8.3</t>
  </si>
  <si>
    <t>8.4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</si>
  <si>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</si>
  <si>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</si>
  <si>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</si>
  <si>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</si>
  <si>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</si>
  <si>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</si>
  <si>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</si>
  <si>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</si>
  <si>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</si>
  <si>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</si>
  <si>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</si>
  <si>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</si>
  <si>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</si>
  <si>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</si>
  <si>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</si>
  <si>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</si>
  <si>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</si>
  <si>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</si>
  <si>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10.1</t>
  </si>
  <si>
    <t>10.2</t>
  </si>
  <si>
    <t>10.3</t>
  </si>
  <si>
    <t>10.4</t>
  </si>
  <si>
    <t>11.1</t>
  </si>
  <si>
    <t>11.2</t>
  </si>
  <si>
    <t>11.3</t>
  </si>
  <si>
    <t>11.4</t>
  </si>
  <si>
    <t>11.5</t>
  </si>
  <si>
    <t>12.1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</si>
  <si>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</si>
  <si>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</si>
  <si>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</si>
  <si>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</si>
  <si>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</si>
  <si>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</si>
  <si>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</si>
  <si>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</si>
  <si>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</si>
  <si>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12.1.10</t>
  </si>
  <si>
    <t>12.1.11</t>
  </si>
  <si>
    <t>12.1.12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</si>
  <si>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</si>
  <si>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</si>
  <si>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</si>
  <si>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</si>
  <si>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</si>
  <si>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</si>
  <si>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</si>
  <si>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</si>
  <si>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12.1.21</t>
  </si>
  <si>
    <t>12.1.22</t>
  </si>
  <si>
    <t>12.1.23</t>
  </si>
  <si>
    <t>12.1.24</t>
  </si>
  <si>
    <t>12.1.25</t>
  </si>
  <si>
    <t>12.1.26</t>
  </si>
  <si>
    <t>12.1.27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</si>
  <si>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</si>
  <si>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</si>
  <si>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</si>
  <si>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</si>
  <si>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</si>
  <si>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</si>
  <si>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</si>
  <si>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</si>
  <si>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</si>
  <si>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</si>
  <si>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</si>
  <si>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</si>
  <si>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</si>
  <si>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</si>
  <si>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</si>
  <si>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</si>
  <si>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</si>
  <si>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</si>
  <si>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</si>
  <si>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</si>
  <si>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</si>
  <si>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12.1.49</t>
  </si>
  <si>
    <t>12.1.50</t>
  </si>
  <si>
    <t>12.1.51</t>
  </si>
  <si>
    <t>12.1.52</t>
  </si>
  <si>
    <t>12.1.53</t>
  </si>
  <si>
    <t>12.2</t>
  </si>
  <si>
    <t>12.2.1</t>
  </si>
  <si>
    <t>12.2.2</t>
  </si>
  <si>
    <t>12.2.3</t>
  </si>
  <si>
    <t>12.2.4</t>
  </si>
  <si>
    <t>12.2.5</t>
  </si>
  <si>
    <t>12.2.6</t>
  </si>
  <si>
    <t>12.3</t>
  </si>
  <si>
    <t>12.3.1</t>
  </si>
  <si>
    <t>12.3.1.1</t>
  </si>
  <si>
    <t>12.3.1.2</t>
  </si>
  <si>
    <t>12.3.1.3</t>
  </si>
  <si>
    <t>12.3.1.4</t>
  </si>
  <si>
    <t>12.3.1.5</t>
  </si>
  <si>
    <t>12.3.1.6</t>
  </si>
  <si>
    <t>12.3.1.7</t>
  </si>
  <si>
    <t>12.3.2</t>
  </si>
  <si>
    <t>12.3.2.1</t>
  </si>
  <si>
    <t>12.3.2.2</t>
  </si>
  <si>
    <t>12.3.2.3</t>
  </si>
  <si>
    <t>12.3.2.4</t>
  </si>
  <si>
    <t>12.3.2.5</t>
  </si>
  <si>
    <t>12.3.2.6</t>
  </si>
  <si>
    <t>12.3.3</t>
  </si>
  <si>
    <t>12.3.3.1</t>
  </si>
  <si>
    <t>12.3.3.2</t>
  </si>
  <si>
    <t>12.3.3.3</t>
  </si>
  <si>
    <t>12.3.3.4</t>
  </si>
  <si>
    <t>12.3.3.5</t>
  </si>
  <si>
    <t>12.3.3.6</t>
  </si>
  <si>
    <t>12.3.3.7</t>
  </si>
  <si>
    <t>12.3.3.8</t>
  </si>
  <si>
    <t>12.3.3.9</t>
  </si>
  <si>
    <t>12.3.3.10</t>
  </si>
  <si>
    <t>12.3.3.11</t>
  </si>
  <si>
    <t>12.3.4</t>
  </si>
  <si>
    <t>12.3.4.1</t>
  </si>
  <si>
    <t>12.3.4.2</t>
  </si>
  <si>
    <t>12.3.4.3</t>
  </si>
  <si>
    <t>12.3.4.4</t>
  </si>
  <si>
    <t>12.3.4.5</t>
  </si>
  <si>
    <t>12.3.4.6</t>
  </si>
  <si>
    <t>12.3.4.7</t>
  </si>
  <si>
    <t>12.3.5</t>
  </si>
  <si>
    <t>12.3.5.1</t>
  </si>
  <si>
    <t>12.3.5.2</t>
  </si>
  <si>
    <t>12.3.5.3</t>
  </si>
  <si>
    <t>12.3.5.4</t>
  </si>
  <si>
    <t>12.3.5.5</t>
  </si>
  <si>
    <t>12.3.5.6</t>
  </si>
  <si>
    <t>12.3.5.7</t>
  </si>
  <si>
    <t>12.3.5.8</t>
  </si>
  <si>
    <t>12.3.5.9</t>
  </si>
  <si>
    <t>12.3.6</t>
  </si>
  <si>
    <t>12.3.6.1</t>
  </si>
  <si>
    <t>12.3.6.2</t>
  </si>
  <si>
    <t>12.3.6.3</t>
  </si>
  <si>
    <t>12.3.6.4</t>
  </si>
  <si>
    <t>12.3.6.5</t>
  </si>
  <si>
    <t>12.3.6.6</t>
  </si>
  <si>
    <t>12.4</t>
  </si>
  <si>
    <t>12.4.1</t>
  </si>
  <si>
    <t>12.4.2</t>
  </si>
  <si>
    <t>12.4.3</t>
  </si>
  <si>
    <t>12.4.4</t>
  </si>
  <si>
    <t>12.4.5</t>
  </si>
  <si>
    <t>12.4.6</t>
  </si>
  <si>
    <t>12.4.7</t>
  </si>
  <si>
    <t>12.4.8</t>
  </si>
  <si>
    <t>12.4.9</t>
  </si>
  <si>
    <t>12.4.10</t>
  </si>
  <si>
    <t>12.4.11</t>
  </si>
  <si>
    <t>12.5</t>
  </si>
  <si>
    <t>12.5.1</t>
  </si>
  <si>
    <t>12.5.2</t>
  </si>
  <si>
    <t>12.5.3</t>
  </si>
  <si>
    <t>12.5.4</t>
  </si>
  <si>
    <t>12.5.5</t>
  </si>
  <si>
    <t>12.5.6</t>
  </si>
  <si>
    <t>12.5.7</t>
  </si>
  <si>
    <t>12.5.8</t>
  </si>
  <si>
    <t>12.6</t>
  </si>
  <si>
    <t>12.6.1</t>
  </si>
  <si>
    <t>13.1</t>
  </si>
  <si>
    <t>13.1.1</t>
  </si>
  <si>
    <t>13.1.2</t>
  </si>
  <si>
    <t>13.1.3</t>
  </si>
  <si>
    <t>13.1.4</t>
  </si>
  <si>
    <t>13.1.5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</si>
  <si>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</si>
  <si>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</si>
  <si>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</si>
  <si>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</si>
  <si>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</si>
  <si>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</si>
  <si>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</si>
  <si>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</si>
  <si>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13.1.14</t>
  </si>
  <si>
    <t>13.1.15</t>
  </si>
  <si>
    <t>13.1.16</t>
  </si>
  <si>
    <t>13.1.17</t>
  </si>
  <si>
    <t>13.1.18</t>
  </si>
  <si>
    <t>13.1.19</t>
  </si>
  <si>
    <t>13.1.20</t>
  </si>
  <si>
    <t>13.1.21</t>
  </si>
  <si>
    <t>13.1.22</t>
  </si>
  <si>
    <t>13.1.23</t>
  </si>
  <si>
    <t>13.1.24</t>
  </si>
  <si>
    <t>13.1.25</t>
  </si>
  <si>
    <t>13.1.26</t>
  </si>
  <si>
    <t>13.1.27</t>
  </si>
  <si>
    <t>13.1.28</t>
  </si>
  <si>
    <t>13.1.29</t>
  </si>
  <si>
    <t>13.1.30</t>
  </si>
  <si>
    <t>13.1.31</t>
  </si>
  <si>
    <t>13.2</t>
  </si>
  <si>
    <t>14.3.1</t>
  </si>
  <si>
    <t>14.3.2</t>
  </si>
  <si>
    <t>14.3.3</t>
  </si>
  <si>
    <t>14.3.4</t>
  </si>
  <si>
    <t>13.3</t>
  </si>
  <si>
    <t>13.3.1</t>
  </si>
  <si>
    <t>13.3.2</t>
  </si>
  <si>
    <t>13.3.3</t>
  </si>
  <si>
    <t>13.3.4</t>
  </si>
  <si>
    <t>13.3.5</t>
  </si>
  <si>
    <t>13.4</t>
  </si>
  <si>
    <t>13.4.1</t>
  </si>
  <si>
    <t>13.4.2</t>
  </si>
  <si>
    <t>13.4.3</t>
  </si>
  <si>
    <t>13.5</t>
  </si>
  <si>
    <t>13.5.1</t>
  </si>
  <si>
    <t>13.5.2</t>
  </si>
  <si>
    <t>13.5.3</t>
  </si>
  <si>
    <t>13.5.4</t>
  </si>
  <si>
    <t>13.5.5</t>
  </si>
  <si>
    <t>13.5.6</t>
  </si>
  <si>
    <t>13.5.7</t>
  </si>
  <si>
    <t>13.5.8</t>
  </si>
  <si>
    <t>13.5.9</t>
  </si>
  <si>
    <t>13.5.10</t>
  </si>
  <si>
    <t>13.5.11</t>
  </si>
  <si>
    <t>13.5.12</t>
  </si>
  <si>
    <t>13.5.13</t>
  </si>
  <si>
    <t>13.5.14</t>
  </si>
  <si>
    <t>14.1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</si>
  <si>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</si>
  <si>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</si>
  <si>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</si>
  <si>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</si>
  <si>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</si>
  <si>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</si>
  <si>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</si>
  <si>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</si>
  <si>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</si>
  <si>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14.2</t>
  </si>
  <si>
    <t>14.2.1</t>
  </si>
  <si>
    <t>14.3</t>
  </si>
  <si>
    <t>14.3.5</t>
  </si>
  <si>
    <t>14.3.6</t>
  </si>
  <si>
    <t>14.4</t>
  </si>
  <si>
    <t>14.4.1</t>
  </si>
  <si>
    <t>14.4.2</t>
  </si>
  <si>
    <t>14.4.3</t>
  </si>
  <si>
    <t>14.4.4</t>
  </si>
  <si>
    <t>14.4.5</t>
  </si>
  <si>
    <t>14.4.6</t>
  </si>
  <si>
    <t>14.4.7</t>
  </si>
  <si>
    <t>14.4.8</t>
  </si>
  <si>
    <t>14.4.9</t>
  </si>
  <si>
    <t>14.4.10</t>
  </si>
  <si>
    <t>14.4.11</t>
  </si>
  <si>
    <t>14.4.12</t>
  </si>
  <si>
    <t>14.4.13</t>
  </si>
  <si>
    <t>14.4.14</t>
  </si>
  <si>
    <t>14.4.15</t>
  </si>
  <si>
    <t>14.4.16</t>
  </si>
  <si>
    <t>14.4.17</t>
  </si>
  <si>
    <t>14.4.18</t>
  </si>
  <si>
    <t>14.4.19</t>
  </si>
  <si>
    <t>15.1</t>
  </si>
  <si>
    <t>15.1.1</t>
  </si>
  <si>
    <t>15.1.2</t>
  </si>
  <si>
    <t>15.1.3</t>
  </si>
  <si>
    <t>15.1.4</t>
  </si>
  <si>
    <t>15.1.5</t>
  </si>
  <si>
    <t>15.1.6</t>
  </si>
  <si>
    <t>15.1.7</t>
  </si>
  <si>
    <t>15.2</t>
  </si>
  <si>
    <t>15.2.1</t>
  </si>
  <si>
    <t>15.2.2</t>
  </si>
  <si>
    <t>15.3</t>
  </si>
  <si>
    <t>15.3.1</t>
  </si>
  <si>
    <t>15.3.2</t>
  </si>
  <si>
    <t>15.3.3</t>
  </si>
  <si>
    <t>15.3.4</t>
  </si>
  <si>
    <t>15.3.5</t>
  </si>
  <si>
    <t>15.3.6</t>
  </si>
  <si>
    <t>15.3.7</t>
  </si>
  <si>
    <t>15.4</t>
  </si>
  <si>
    <t>15.4.1</t>
  </si>
  <si>
    <t>15.4.2</t>
  </si>
  <si>
    <t>15.4.3</t>
  </si>
  <si>
    <t>15.4.4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</si>
  <si>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</si>
  <si>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</si>
  <si>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</si>
  <si>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</si>
  <si>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</si>
  <si>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</si>
  <si>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</si>
  <si>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</si>
  <si>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</si>
  <si>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</si>
  <si>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</si>
  <si>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</si>
  <si>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</si>
  <si>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17.1</t>
  </si>
  <si>
    <t>17.1.1</t>
  </si>
  <si>
    <t>17.1.2</t>
  </si>
  <si>
    <t>17.1.3</t>
  </si>
  <si>
    <t>17.1.4</t>
  </si>
  <si>
    <t>17.1.5</t>
  </si>
  <si>
    <t>17.1.6</t>
  </si>
  <si>
    <t>17.2</t>
  </si>
  <si>
    <t>17.2.1</t>
  </si>
  <si>
    <t>17.3</t>
  </si>
  <si>
    <t>17.3.1</t>
  </si>
  <si>
    <t>17.3.2</t>
  </si>
  <si>
    <t>17.4</t>
  </si>
  <si>
    <t>17.4.1</t>
  </si>
  <si>
    <t>17.4.2</t>
  </si>
  <si>
    <t>17.4.3</t>
  </si>
  <si>
    <t>17.4.4</t>
  </si>
  <si>
    <t>17.4.5</t>
  </si>
  <si>
    <t>17.4.6</t>
  </si>
  <si>
    <t>17.4.7</t>
  </si>
  <si>
    <t>17.4.8</t>
  </si>
  <si>
    <t>18.1</t>
  </si>
  <si>
    <t>18.1.1</t>
  </si>
  <si>
    <t>18.1.2</t>
  </si>
  <si>
    <t>18.1.3</t>
  </si>
  <si>
    <t>18.1.4</t>
  </si>
  <si>
    <t>18.1.5</t>
  </si>
  <si>
    <t>18.1.6</t>
  </si>
  <si>
    <t>18.2</t>
  </si>
  <si>
    <t>18.2.1</t>
  </si>
  <si>
    <t>18.2.2</t>
  </si>
  <si>
    <t>18.2.3</t>
  </si>
  <si>
    <t>18.2.4</t>
  </si>
  <si>
    <t>18.2.5</t>
  </si>
  <si>
    <t>18.2.6</t>
  </si>
  <si>
    <t>18.2.7</t>
  </si>
  <si>
    <t>18.3</t>
  </si>
  <si>
    <t>18.3.1</t>
  </si>
  <si>
    <t>18.3.2</t>
  </si>
  <si>
    <t>18.3.3</t>
  </si>
  <si>
    <t>18.3.4</t>
  </si>
  <si>
    <t>18.3.5</t>
  </si>
  <si>
    <t>18.3.6</t>
  </si>
  <si>
    <t>18.3.7</t>
  </si>
  <si>
    <t>18.3.8</t>
  </si>
  <si>
    <t>18.3.9</t>
  </si>
  <si>
    <t>19.1</t>
  </si>
  <si>
    <t>19.1.1</t>
  </si>
  <si>
    <t>19.1.2</t>
  </si>
  <si>
    <t>19.1.3</t>
  </si>
  <si>
    <t>19.1.4</t>
  </si>
  <si>
    <t>19.1.5</t>
  </si>
  <si>
    <t>19.1.6</t>
  </si>
  <si>
    <t>19.1.7</t>
  </si>
  <si>
    <t>19.1.8</t>
  </si>
  <si>
    <t>19.1.9</t>
  </si>
  <si>
    <t>19.2</t>
  </si>
  <si>
    <t>19.2.1</t>
  </si>
  <si>
    <t>19.2.2</t>
  </si>
  <si>
    <t>19.2.3</t>
  </si>
  <si>
    <t>19.2.4</t>
  </si>
  <si>
    <t>19.2.5</t>
  </si>
  <si>
    <t>19.2.6</t>
  </si>
  <si>
    <t>19.2.7</t>
  </si>
  <si>
    <t>19.2.8</t>
  </si>
  <si>
    <t>19.2.9</t>
  </si>
  <si>
    <t>19.2.10</t>
  </si>
  <si>
    <t>19.2.11</t>
  </si>
  <si>
    <t>19.2.12</t>
  </si>
  <si>
    <t>19.2.13</t>
  </si>
  <si>
    <t>19.2.14</t>
  </si>
  <si>
    <t>19.2.15</t>
  </si>
  <si>
    <t>19.2.16</t>
  </si>
  <si>
    <t>19.2.17</t>
  </si>
  <si>
    <t>19.2.18</t>
  </si>
  <si>
    <t>19.2.19</t>
  </si>
  <si>
    <t>19.2.20</t>
  </si>
  <si>
    <t>19.2.21</t>
  </si>
  <si>
    <t>19.2.22</t>
  </si>
  <si>
    <t>19.2.23</t>
  </si>
  <si>
    <t>19.2.24</t>
  </si>
  <si>
    <t>19.2.25</t>
  </si>
  <si>
    <t>19.2.26</t>
  </si>
  <si>
    <t>19.2.27</t>
  </si>
  <si>
    <t>19.2.28</t>
  </si>
  <si>
    <t>19.2.29</t>
  </si>
  <si>
    <t>19.2.30</t>
  </si>
  <si>
    <t>19.2.31</t>
  </si>
  <si>
    <t>19.2.32</t>
  </si>
  <si>
    <t>19.2.33</t>
  </si>
  <si>
    <t>19.2.34</t>
  </si>
  <si>
    <t>19.2.35</t>
  </si>
  <si>
    <t>19.2.36</t>
  </si>
  <si>
    <t>19.2.37</t>
  </si>
  <si>
    <t>19.2.38</t>
  </si>
  <si>
    <t>19.2.39</t>
  </si>
  <si>
    <t>19.2.40</t>
  </si>
  <si>
    <t>19.2.41</t>
  </si>
  <si>
    <t>19.2.42</t>
  </si>
  <si>
    <t>19.2.43</t>
  </si>
  <si>
    <t>19.2.44</t>
  </si>
  <si>
    <t>19.3</t>
  </si>
  <si>
    <t>19.3.1</t>
  </si>
  <si>
    <t>19.3.2</t>
  </si>
  <si>
    <t>19.3.3</t>
  </si>
  <si>
    <t>19.3.4</t>
  </si>
  <si>
    <t>19.3.5</t>
  </si>
  <si>
    <t>19.3.6</t>
  </si>
  <si>
    <t>19.3.7</t>
  </si>
  <si>
    <t>19.3.8</t>
  </si>
  <si>
    <t>19.3.9</t>
  </si>
  <si>
    <t>19.3.10</t>
  </si>
  <si>
    <t>19.3.11</t>
  </si>
  <si>
    <t>19.4</t>
  </si>
  <si>
    <t>19.4.1</t>
  </si>
  <si>
    <t>19.4.2</t>
  </si>
  <si>
    <t>19.5</t>
  </si>
  <si>
    <t>19.5.1</t>
  </si>
  <si>
    <t>20.1</t>
  </si>
  <si>
    <t>20.1.1</t>
  </si>
  <si>
    <t>20.1.2</t>
  </si>
  <si>
    <t>20.2</t>
  </si>
  <si>
    <t>20.2.1</t>
  </si>
  <si>
    <t>20.2.2</t>
  </si>
  <si>
    <t>20.2.3</t>
  </si>
  <si>
    <t>20.2.4</t>
  </si>
  <si>
    <t>20.2.5</t>
  </si>
  <si>
    <t>20.2.6</t>
  </si>
  <si>
    <t>20.3</t>
  </si>
  <si>
    <t>20.3.1</t>
  </si>
  <si>
    <t>20.3.2</t>
  </si>
  <si>
    <t>20.3.3</t>
  </si>
  <si>
    <t>20.3.4</t>
  </si>
  <si>
    <t>20.3.5</t>
  </si>
  <si>
    <t>20.3.6</t>
  </si>
  <si>
    <t>20.3.7</t>
  </si>
  <si>
    <t>20.3.8</t>
  </si>
  <si>
    <t>20.3.9</t>
  </si>
  <si>
    <t>20.3.10</t>
  </si>
  <si>
    <t>20.3.11</t>
  </si>
  <si>
    <t>20.3.12</t>
  </si>
  <si>
    <t>20.3.13</t>
  </si>
  <si>
    <t>20.3.14</t>
  </si>
  <si>
    <t>20.3.15</t>
  </si>
  <si>
    <t>20.3.16</t>
  </si>
  <si>
    <t>20.3.17</t>
  </si>
  <si>
    <t>20.3.18</t>
  </si>
  <si>
    <t>20.3.19</t>
  </si>
  <si>
    <t>20.3.20</t>
  </si>
  <si>
    <t>20.3.21</t>
  </si>
  <si>
    <t>20.3.22</t>
  </si>
  <si>
    <t>20.3.23</t>
  </si>
  <si>
    <t>20.3.24</t>
  </si>
  <si>
    <t>20.3.25</t>
  </si>
  <si>
    <t>20.3.26</t>
  </si>
  <si>
    <t>20.3.27</t>
  </si>
  <si>
    <t>20.3.28</t>
  </si>
  <si>
    <t>20.3.29</t>
  </si>
  <si>
    <t>20.3.30</t>
  </si>
  <si>
    <t>20.3.31</t>
  </si>
  <si>
    <t>20.4</t>
  </si>
  <si>
    <t>20.4.1</t>
  </si>
  <si>
    <t>20.4.2</t>
  </si>
  <si>
    <t>20.4.3</t>
  </si>
  <si>
    <t>20.4.4</t>
  </si>
  <si>
    <t>20.4.5</t>
  </si>
  <si>
    <t>20.4.6</t>
  </si>
  <si>
    <t>21.1</t>
  </si>
  <si>
    <t>21.1.1</t>
  </si>
  <si>
    <t>21.1.2</t>
  </si>
  <si>
    <t>21.2</t>
  </si>
  <si>
    <t>21.2.1</t>
  </si>
  <si>
    <t>21.2.2</t>
  </si>
  <si>
    <t>21.2.3</t>
  </si>
  <si>
    <t>21.2.4</t>
  </si>
  <si>
    <t>21.2.5</t>
  </si>
  <si>
    <t>21.2.6</t>
  </si>
  <si>
    <t>21.2.7</t>
  </si>
  <si>
    <t>21.2.8</t>
  </si>
  <si>
    <t>21.2.9</t>
  </si>
  <si>
    <t>21.2.10</t>
  </si>
  <si>
    <t>21.2.11</t>
  </si>
  <si>
    <t>21.3</t>
  </si>
  <si>
    <t>21.3.1</t>
  </si>
  <si>
    <t>21.3.2</t>
  </si>
  <si>
    <t>21.3.3</t>
  </si>
  <si>
    <t>21.3.4</t>
  </si>
  <si>
    <t>21.3.5</t>
  </si>
  <si>
    <t>21.3.6</t>
  </si>
  <si>
    <t>21.3.7</t>
  </si>
  <si>
    <t>21.3.8</t>
  </si>
  <si>
    <t>21.3.9</t>
  </si>
  <si>
    <t>21.3.10</t>
  </si>
  <si>
    <t>21.3.11</t>
  </si>
  <si>
    <t>21.3.12</t>
  </si>
  <si>
    <t>21.3.13</t>
  </si>
  <si>
    <t>21.3.14</t>
  </si>
  <si>
    <t>21.3.15</t>
  </si>
  <si>
    <t>21.3.16</t>
  </si>
  <si>
    <t>21.3.17</t>
  </si>
  <si>
    <t>21.3.18</t>
  </si>
  <si>
    <t>21.3.19</t>
  </si>
  <si>
    <t>21.3.20</t>
  </si>
  <si>
    <t>21.3.21</t>
  </si>
  <si>
    <t>21.3.22</t>
  </si>
  <si>
    <t>21.3.23</t>
  </si>
  <si>
    <t>21.3.24</t>
  </si>
  <si>
    <t>21.3.25</t>
  </si>
  <si>
    <t>21.3.26</t>
  </si>
  <si>
    <t>21.3.27</t>
  </si>
  <si>
    <t>21.3.28</t>
  </si>
  <si>
    <t>21.3.29</t>
  </si>
  <si>
    <t>21.3.30</t>
  </si>
  <si>
    <t>21.3.31</t>
  </si>
  <si>
    <t>21.3.32</t>
  </si>
  <si>
    <t>21.3.33</t>
  </si>
  <si>
    <t>21.3.34</t>
  </si>
  <si>
    <t>21.3.35</t>
  </si>
  <si>
    <t>21.3.36</t>
  </si>
  <si>
    <t>21.3.37</t>
  </si>
  <si>
    <t>21.4</t>
  </si>
  <si>
    <t>21.4.1</t>
  </si>
  <si>
    <t>21.4.2</t>
  </si>
  <si>
    <t>21.4.3</t>
  </si>
  <si>
    <t>21.4.4</t>
  </si>
  <si>
    <t>21.5</t>
  </si>
  <si>
    <t>21.5.1</t>
  </si>
  <si>
    <t>22.1</t>
  </si>
  <si>
    <t>22.1.1</t>
  </si>
  <si>
    <t>22.1.2</t>
  </si>
  <si>
    <t>22.2</t>
  </si>
  <si>
    <t>22.2.1</t>
  </si>
  <si>
    <t>22.2.2</t>
  </si>
  <si>
    <t>22.2.3</t>
  </si>
  <si>
    <t>22.2.4</t>
  </si>
  <si>
    <t>22.2.5</t>
  </si>
  <si>
    <t>22.2.6</t>
  </si>
  <si>
    <t>23.1</t>
  </si>
  <si>
    <t>23.1.1</t>
  </si>
  <si>
    <t>23.1.2</t>
  </si>
  <si>
    <t>23.1.3</t>
  </si>
  <si>
    <t>23.1.4</t>
  </si>
  <si>
    <t>23.1.5</t>
  </si>
  <si>
    <t>23.1.6</t>
  </si>
  <si>
    <t>23.1.7</t>
  </si>
  <si>
    <t>23.1.8</t>
  </si>
  <si>
    <t>23.2</t>
  </si>
  <si>
    <t>23.2.1</t>
  </si>
  <si>
    <t>23.2.2</t>
  </si>
  <si>
    <t>23.3</t>
  </si>
  <si>
    <t>23.3.1</t>
  </si>
  <si>
    <t>23.3.2</t>
  </si>
  <si>
    <t>23.3.3</t>
  </si>
  <si>
    <t>23.4</t>
  </si>
  <si>
    <t>23.4.1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</si>
  <si>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</si>
  <si>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</si>
  <si>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</si>
  <si>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</si>
  <si>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</si>
  <si>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</si>
  <si>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</si>
  <si>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</si>
  <si>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</si>
  <si>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</si>
  <si>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25.1</t>
  </si>
  <si>
    <t>25.2</t>
  </si>
  <si>
    <t>25.3</t>
  </si>
  <si>
    <t>26.1</t>
  </si>
  <si>
    <t>26.2</t>
  </si>
  <si>
    <t>26.3</t>
  </si>
  <si>
    <t>26.4</t>
  </si>
  <si>
    <t>26.5</t>
  </si>
  <si>
    <t>26.6</t>
  </si>
  <si>
    <t>27.1</t>
  </si>
  <si>
    <t>27.2</t>
  </si>
  <si>
    <t>27.3</t>
  </si>
  <si>
    <t>27.4</t>
  </si>
  <si>
    <t>27.5</t>
  </si>
  <si>
    <t>27.6</t>
  </si>
  <si>
    <t>28.1</t>
  </si>
  <si>
    <t>28.2</t>
  </si>
  <si>
    <t>28.3</t>
  </si>
  <si>
    <t>28.4</t>
  </si>
  <si>
    <t>28.5</t>
  </si>
  <si>
    <t>28.6</t>
  </si>
  <si>
    <t>28.7</t>
  </si>
  <si>
    <t>28.8</t>
  </si>
  <si>
    <t>28.9</t>
  </si>
  <si>
    <t>28.10</t>
  </si>
  <si>
    <t>28.11</t>
  </si>
  <si>
    <t>28.12</t>
  </si>
  <si>
    <t>28.13</t>
  </si>
  <si>
    <t>28.14</t>
  </si>
  <si>
    <t>28.15</t>
  </si>
  <si>
    <t>28.16</t>
  </si>
  <si>
    <t>29.1</t>
  </si>
  <si>
    <t>30.1</t>
  </si>
  <si>
    <t>31.1</t>
  </si>
  <si>
    <t>31.1.1</t>
  </si>
  <si>
    <t>31.1.2</t>
  </si>
  <si>
    <t>31.1.3</t>
  </si>
  <si>
    <t>31.1.4</t>
  </si>
  <si>
    <t>31.1.5</t>
  </si>
  <si>
    <t>31.1.6</t>
  </si>
  <si>
    <t>31.1.7</t>
  </si>
  <si>
    <t>31.1.8</t>
  </si>
  <si>
    <t>31.1.9</t>
  </si>
  <si>
    <t>31.2</t>
  </si>
  <si>
    <t>31.2.1</t>
  </si>
  <si>
    <t>31.2.2</t>
  </si>
  <si>
    <t>31.2.3</t>
  </si>
  <si>
    <t>31.2.4</t>
  </si>
  <si>
    <t>31.2.5</t>
  </si>
  <si>
    <t>31.3</t>
  </si>
  <si>
    <t>31.3.1</t>
  </si>
  <si>
    <t>31.3.2</t>
  </si>
  <si>
    <t>31.3.3</t>
  </si>
  <si>
    <t>31.3.4</t>
  </si>
  <si>
    <t>31.3.5</t>
  </si>
  <si>
    <t>31.4</t>
  </si>
  <si>
    <t>31.4.1</t>
  </si>
  <si>
    <t>31.4.2</t>
  </si>
  <si>
    <t>31.4.3</t>
  </si>
  <si>
    <t>31.4.4</t>
  </si>
  <si>
    <t>31.4.5</t>
  </si>
  <si>
    <t>31.5</t>
  </si>
  <si>
    <t>31.5.1</t>
  </si>
  <si>
    <t>31.6</t>
  </si>
  <si>
    <t>31.6.1</t>
  </si>
  <si>
    <t>31.6.2</t>
  </si>
  <si>
    <t>32.1</t>
  </si>
  <si>
    <t>32.2</t>
  </si>
  <si>
    <t>32.3</t>
  </si>
  <si>
    <t>32.4</t>
  </si>
  <si>
    <t>32.5</t>
  </si>
  <si>
    <t>PERÍODO 01/09/2025 A 10/09/2025</t>
  </si>
  <si>
    <t>007/2025</t>
  </si>
  <si>
    <t>VALOR MEDIDO:</t>
  </si>
  <si>
    <t>Rua do Mercado, S/N, Bairro São José, Wenceslau Guimarães-BA</t>
  </si>
  <si>
    <t>VALOR ACUMULADO:</t>
  </si>
  <si>
    <t>SALDO:</t>
  </si>
  <si>
    <t>% MEDIDO:</t>
  </si>
  <si>
    <t>ACRÉSCIMO</t>
  </si>
  <si>
    <t>SUPRESSÃO</t>
  </si>
  <si>
    <t>QUANT</t>
  </si>
  <si>
    <t>VALOR (R$)</t>
  </si>
  <si>
    <t>PREÇO FINAL</t>
  </si>
  <si>
    <t>CONCRETAGEM DE SAPATAS, FCK 30 MPA, COM USO DE BOMBA  LANÇAMENTO, ADENSAMENTO E ACABAMENTO. AF_11/2016</t>
  </si>
  <si>
    <t>MEDIÇÃO Nº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</si>
</sst>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0"/>
    <numFmt numFmtId="165" formatCode="#,##0.000"/>
  </numFmts>
  <fonts count="5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ptos Narrow"/>
      <family val="2"/>
      <scheme val="minor"/>
    </font>
    <font>
      <b/>
      <sz val="10"/>
      <color rgb="FF000000"/>
      <name val="Arial"/>
      <family val="1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9"/>
      <name val="Arial"/>
      <family val="2"/>
    </font>
    <font>
      <sz val="12"/>
      <color theme="9" tint="-0.24997711111789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sz val="8"/>
      <color rgb="FF000000"/>
      <name val="Verdana"/>
      <family val="2"/>
    </font>
    <font>
      <b/>
      <sz val="12"/>
      <color rgb="FF000000"/>
      <name val="Arial"/>
      <family val="2"/>
    </font>
    <font>
      <sz val="11"/>
      <name val="Aptos Narrow"/>
      <family val="2"/>
      <scheme val="minor"/>
    </font>
    <font>
      <sz val="10"/>
      <color theme="9" tint="-0.249977111117893"/>
      <name val="Arial"/>
      <family val="2"/>
    </font>
    <font>
      <b/>
      <sz val="12"/>
      <color rgb="FF000000"/>
      <name val="Arial"/>
      <family val="1"/>
    </font>
    <font>
      <sz val="9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2"/>
      <color rgb="FF000000"/>
      <name val="Arial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6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rgb="FF000000"/>
      <name val="Arial"/>
      <family val="2"/>
    </font>
    <font>
      <b/>
      <i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Times New Roman"/>
      <family val="1"/>
    </font>
    <font>
      <b/>
      <sz val="7"/>
      <color rgb="FF000000"/>
      <name val="Arial"/>
      <family val="2"/>
    </font>
    <font>
      <sz val="7"/>
      <color theme="1"/>
      <name val="Arial"/>
      <family val="2"/>
    </font>
    <font>
      <b/>
      <sz val="9"/>
      <color rgb="FF000000"/>
      <name val="Arial"/>
      <family val="2"/>
    </font>
    <font>
      <sz val="8"/>
      <name val="Aptos Narrow"/>
      <family val="2"/>
      <scheme val="minor"/>
    </font>
    <font>
      <sz val="6"/>
      <color rgb="FF000000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rgb="FF000000"/>
      </right>
      <top/>
      <bottom style="hair">
        <color indexed="64"/>
      </bottom>
      <diagonal/>
    </border>
    <border>
      <left style="medium">
        <color indexed="64"/>
      </left>
      <right style="thin">
        <color rgb="FF000000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indexed="64"/>
      </right>
      <top/>
      <bottom style="hair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1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top"/>
    </xf>
    <xf numFmtId="14" fontId="2" fillId="2" borderId="5" xfId="0" applyNumberFormat="1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14" fontId="2" fillId="2" borderId="0" xfId="0" applyNumberFormat="1" applyFont="1" applyFill="1" applyAlignment="1">
      <alignment horizontal="left" vertical="top"/>
    </xf>
    <xf numFmtId="10" fontId="2" fillId="2" borderId="0" xfId="0" applyNumberFormat="1" applyFont="1" applyFill="1" applyAlignment="1">
      <alignment horizontal="center" vertical="top"/>
    </xf>
    <xf numFmtId="4" fontId="2" fillId="2" borderId="0" xfId="0" applyNumberFormat="1" applyFont="1" applyFill="1" applyAlignment="1">
      <alignment horizontal="left" vertical="top"/>
    </xf>
    <xf numFmtId="0" fontId="7" fillId="6" borderId="12" xfId="0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center" vertical="top" wrapText="1"/>
    </xf>
    <xf numFmtId="4" fontId="7" fillId="6" borderId="13" xfId="0" applyNumberFormat="1" applyFont="1" applyFill="1" applyBorder="1" applyAlignment="1">
      <alignment horizontal="right" vertical="top" wrapText="1"/>
    </xf>
    <xf numFmtId="0" fontId="11" fillId="0" borderId="1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wrapText="1"/>
    </xf>
    <xf numFmtId="0" fontId="9" fillId="7" borderId="16" xfId="0" applyFont="1" applyFill="1" applyBorder="1" applyAlignment="1">
      <alignment horizontal="justify" vertical="top" wrapText="1"/>
    </xf>
    <xf numFmtId="0" fontId="13" fillId="7" borderId="16" xfId="0" applyFont="1" applyFill="1" applyBorder="1" applyAlignment="1">
      <alignment horizontal="center" vertical="top" wrapText="1"/>
    </xf>
    <xf numFmtId="4" fontId="13" fillId="7" borderId="16" xfId="0" applyNumberFormat="1" applyFont="1" applyFill="1" applyBorder="1" applyAlignment="1" applyProtection="1">
      <alignment horizontal="right" vertical="top" wrapText="1"/>
      <protection locked="0"/>
    </xf>
    <xf numFmtId="4" fontId="13" fillId="7" borderId="16" xfId="0" applyNumberFormat="1" applyFont="1" applyFill="1" applyBorder="1" applyAlignment="1">
      <alignment horizontal="right" vertical="top" wrapText="1"/>
    </xf>
    <xf numFmtId="4" fontId="13" fillId="7" borderId="17" xfId="0" applyNumberFormat="1" applyFont="1" applyFill="1" applyBorder="1" applyAlignment="1">
      <alignment horizontal="right" vertical="top" wrapText="1"/>
    </xf>
    <xf numFmtId="4" fontId="9" fillId="7" borderId="18" xfId="0" applyNumberFormat="1" applyFont="1" applyFill="1" applyBorder="1" applyAlignment="1">
      <alignment horizontal="left" vertical="top" wrapText="1"/>
    </xf>
    <xf numFmtId="4" fontId="15" fillId="7" borderId="19" xfId="0" applyNumberFormat="1" applyFont="1" applyFill="1" applyBorder="1" applyAlignment="1">
      <alignment horizontal="left" vertical="top" wrapText="1"/>
    </xf>
    <xf numFmtId="0" fontId="14" fillId="0" borderId="20" xfId="0" applyFont="1" applyBorder="1"/>
    <xf numFmtId="0" fontId="14" fillId="0" borderId="6" xfId="0" applyFont="1" applyBorder="1"/>
    <xf numFmtId="0" fontId="16" fillId="0" borderId="0" xfId="0" applyFont="1"/>
    <xf numFmtId="0" fontId="16" fillId="0" borderId="20" xfId="0" applyFont="1" applyBorder="1"/>
    <xf numFmtId="0" fontId="7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top" wrapText="1"/>
    </xf>
    <xf numFmtId="4" fontId="3" fillId="0" borderId="22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horizontal="right" vertical="top" wrapText="1"/>
    </xf>
    <xf numFmtId="4" fontId="7" fillId="0" borderId="23" xfId="0" applyNumberFormat="1" applyFont="1" applyBorder="1" applyAlignment="1">
      <alignment horizontal="right" vertical="top" wrapText="1"/>
    </xf>
    <xf numFmtId="0" fontId="7" fillId="0" borderId="0" xfId="0" applyFont="1"/>
    <xf numFmtId="4" fontId="3" fillId="0" borderId="24" xfId="0" applyNumberFormat="1" applyFont="1" applyBorder="1" applyAlignment="1">
      <alignment horizontal="right" vertical="top" wrapText="1"/>
    </xf>
    <xf numFmtId="0" fontId="3" fillId="0" borderId="20" xfId="0" applyFont="1" applyBorder="1"/>
    <xf numFmtId="0" fontId="3" fillId="0" borderId="6" xfId="0" applyFont="1" applyBorder="1"/>
    <xf numFmtId="0" fontId="9" fillId="7" borderId="25" xfId="0" applyFont="1" applyFill="1" applyBorder="1" applyAlignment="1">
      <alignment horizontal="center" wrapText="1"/>
    </xf>
    <xf numFmtId="0" fontId="9" fillId="7" borderId="25" xfId="0" applyFont="1" applyFill="1" applyBorder="1" applyAlignment="1">
      <alignment horizontal="justify" vertical="top" wrapText="1"/>
    </xf>
    <xf numFmtId="0" fontId="13" fillId="7" borderId="25" xfId="0" applyFont="1" applyFill="1" applyBorder="1" applyAlignment="1">
      <alignment horizontal="center" vertical="top" wrapText="1"/>
    </xf>
    <xf numFmtId="4" fontId="13" fillId="7" borderId="25" xfId="0" applyNumberFormat="1" applyFont="1" applyFill="1" applyBorder="1" applyAlignment="1" applyProtection="1">
      <alignment horizontal="right" vertical="top" wrapText="1"/>
      <protection locked="0"/>
    </xf>
    <xf numFmtId="4" fontId="13" fillId="7" borderId="25" xfId="0" applyNumberFormat="1" applyFont="1" applyFill="1" applyBorder="1" applyAlignment="1">
      <alignment horizontal="right" vertical="top" wrapText="1"/>
    </xf>
    <xf numFmtId="4" fontId="9" fillId="7" borderId="25" xfId="0" applyNumberFormat="1" applyFont="1" applyFill="1" applyBorder="1" applyAlignment="1">
      <alignment horizontal="left" vertical="top" wrapText="1"/>
    </xf>
    <xf numFmtId="4" fontId="15" fillId="7" borderId="26" xfId="0" applyNumberFormat="1" applyFont="1" applyFill="1" applyBorder="1" applyAlignment="1">
      <alignment horizontal="left" vertical="top" wrapText="1"/>
    </xf>
    <xf numFmtId="4" fontId="15" fillId="7" borderId="27" xfId="0" applyNumberFormat="1" applyFont="1" applyFill="1" applyBorder="1" applyAlignment="1">
      <alignment horizontal="left" vertical="top" wrapText="1"/>
    </xf>
    <xf numFmtId="9" fontId="9" fillId="7" borderId="28" xfId="2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center" wrapText="1"/>
    </xf>
    <xf numFmtId="0" fontId="6" fillId="5" borderId="29" xfId="0" applyFont="1" applyFill="1" applyBorder="1" applyAlignment="1">
      <alignment horizontal="justify" vertical="top" wrapText="1"/>
    </xf>
    <xf numFmtId="0" fontId="6" fillId="0" borderId="29" xfId="0" applyFont="1" applyBorder="1" applyAlignment="1">
      <alignment horizontal="center" vertical="top" wrapText="1"/>
    </xf>
    <xf numFmtId="4" fontId="6" fillId="5" borderId="29" xfId="0" applyNumberFormat="1" applyFont="1" applyFill="1" applyBorder="1" applyAlignment="1" applyProtection="1">
      <alignment horizontal="right" vertical="top" wrapText="1"/>
      <protection locked="0"/>
    </xf>
    <xf numFmtId="4" fontId="6" fillId="5" borderId="29" xfId="1" applyNumberFormat="1" applyFont="1" applyFill="1" applyBorder="1" applyAlignment="1">
      <alignment horizontal="right" vertical="top" wrapText="1"/>
    </xf>
    <xf numFmtId="4" fontId="7" fillId="0" borderId="29" xfId="0" applyNumberFormat="1" applyFont="1" applyBorder="1" applyAlignment="1">
      <alignment horizontal="right" vertical="top" wrapText="1"/>
    </xf>
    <xf numFmtId="4" fontId="3" fillId="0" borderId="30" xfId="0" applyNumberFormat="1" applyFont="1" applyBorder="1" applyAlignment="1">
      <alignment horizontal="right" vertical="top" wrapText="1"/>
    </xf>
    <xf numFmtId="4" fontId="3" fillId="0" borderId="31" xfId="0" applyNumberFormat="1" applyFont="1" applyBorder="1" applyAlignment="1">
      <alignment horizontal="right" vertical="top" wrapText="1"/>
    </xf>
    <xf numFmtId="10" fontId="7" fillId="0" borderId="28" xfId="2" applyNumberFormat="1" applyFont="1" applyBorder="1" applyAlignment="1">
      <alignment horizontal="right" vertical="top" wrapText="1"/>
    </xf>
    <xf numFmtId="0" fontId="6" fillId="5" borderId="29" xfId="0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center" vertical="top" wrapText="1"/>
    </xf>
    <xf numFmtId="4" fontId="6" fillId="5" borderId="29" xfId="0" applyNumberFormat="1" applyFont="1" applyFill="1" applyBorder="1" applyAlignment="1">
      <alignment horizontal="right" vertical="top" wrapText="1"/>
    </xf>
    <xf numFmtId="4" fontId="7" fillId="4" borderId="29" xfId="0" applyNumberFormat="1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center" vertical="top" wrapText="1"/>
    </xf>
    <xf numFmtId="4" fontId="3" fillId="5" borderId="29" xfId="1" applyNumberFormat="1" applyFont="1" applyFill="1" applyBorder="1" applyAlignment="1">
      <alignment horizontal="right" vertical="top" wrapText="1"/>
    </xf>
    <xf numFmtId="0" fontId="6" fillId="0" borderId="29" xfId="0" applyFont="1" applyBorder="1" applyAlignment="1">
      <alignment horizontal="center" wrapText="1"/>
    </xf>
    <xf numFmtId="0" fontId="17" fillId="0" borderId="29" xfId="0" applyFont="1" applyBorder="1" applyAlignment="1">
      <alignment horizontal="justify" vertical="top" wrapText="1"/>
    </xf>
    <xf numFmtId="0" fontId="17" fillId="0" borderId="29" xfId="0" applyFont="1" applyBorder="1" applyAlignment="1">
      <alignment horizontal="center" vertical="top" wrapText="1"/>
    </xf>
    <xf numFmtId="4" fontId="18" fillId="0" borderId="29" xfId="1" applyNumberFormat="1" applyFont="1" applyBorder="1" applyAlignment="1">
      <alignment horizontal="right" vertical="top" wrapText="1"/>
    </xf>
    <xf numFmtId="0" fontId="19" fillId="0" borderId="29" xfId="0" applyFont="1" applyBorder="1"/>
    <xf numFmtId="0" fontId="19" fillId="5" borderId="29" xfId="0" applyFont="1" applyFill="1" applyBorder="1" applyAlignment="1">
      <alignment wrapText="1"/>
    </xf>
    <xf numFmtId="0" fontId="19" fillId="5" borderId="29" xfId="0" applyFont="1" applyFill="1" applyBorder="1"/>
    <xf numFmtId="0" fontId="9" fillId="7" borderId="29" xfId="0" applyFont="1" applyFill="1" applyBorder="1" applyAlignment="1">
      <alignment horizontal="center" wrapText="1"/>
    </xf>
    <xf numFmtId="0" fontId="9" fillId="7" borderId="29" xfId="0" applyFont="1" applyFill="1" applyBorder="1" applyAlignment="1">
      <alignment horizontal="justify" vertical="top" wrapText="1"/>
    </xf>
    <xf numFmtId="0" fontId="13" fillId="7" borderId="29" xfId="0" applyFont="1" applyFill="1" applyBorder="1" applyAlignment="1">
      <alignment horizontal="center" vertical="top" wrapText="1"/>
    </xf>
    <xf numFmtId="4" fontId="13" fillId="7" borderId="29" xfId="0" applyNumberFormat="1" applyFont="1" applyFill="1" applyBorder="1" applyAlignment="1" applyProtection="1">
      <alignment horizontal="right" vertical="top" wrapText="1"/>
      <protection locked="0"/>
    </xf>
    <xf numFmtId="4" fontId="13" fillId="7" borderId="29" xfId="1" applyNumberFormat="1" applyFont="1" applyFill="1" applyBorder="1" applyAlignment="1">
      <alignment horizontal="right" vertical="top" wrapText="1"/>
    </xf>
    <xf numFmtId="4" fontId="20" fillId="7" borderId="29" xfId="0" applyNumberFormat="1" applyFont="1" applyFill="1" applyBorder="1" applyAlignment="1">
      <alignment horizontal="left" vertical="top" wrapText="1"/>
    </xf>
    <xf numFmtId="4" fontId="9" fillId="7" borderId="29" xfId="0" applyNumberFormat="1" applyFont="1" applyFill="1" applyBorder="1" applyAlignment="1">
      <alignment horizontal="left" vertical="top" wrapText="1"/>
    </xf>
    <xf numFmtId="4" fontId="15" fillId="7" borderId="30" xfId="0" applyNumberFormat="1" applyFont="1" applyFill="1" applyBorder="1" applyAlignment="1">
      <alignment horizontal="left" vertical="top" wrapText="1"/>
    </xf>
    <xf numFmtId="4" fontId="15" fillId="7" borderId="31" xfId="0" applyNumberFormat="1" applyFont="1" applyFill="1" applyBorder="1" applyAlignment="1">
      <alignment horizontal="left" vertical="top" wrapText="1"/>
    </xf>
    <xf numFmtId="0" fontId="3" fillId="8" borderId="32" xfId="5" applyFont="1" applyFill="1" applyBorder="1" applyAlignment="1">
      <alignment horizontal="right" vertical="top" wrapText="1"/>
    </xf>
    <xf numFmtId="0" fontId="3" fillId="8" borderId="32" xfId="5" applyFont="1" applyFill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3" fillId="8" borderId="32" xfId="5" applyFont="1" applyFill="1" applyBorder="1" applyAlignment="1">
      <alignment horizontal="center" vertical="top" wrapText="1"/>
    </xf>
    <xf numFmtId="4" fontId="6" fillId="0" borderId="29" xfId="0" applyNumberFormat="1" applyFont="1" applyBorder="1" applyAlignment="1">
      <alignment horizontal="right" vertical="top" wrapText="1"/>
    </xf>
    <xf numFmtId="4" fontId="6" fillId="0" borderId="29" xfId="1" applyNumberFormat="1" applyFont="1" applyFill="1" applyBorder="1" applyAlignment="1">
      <alignment horizontal="right" vertical="top" wrapText="1"/>
    </xf>
    <xf numFmtId="4" fontId="3" fillId="5" borderId="29" xfId="0" applyNumberFormat="1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left" vertical="top" wrapText="1"/>
    </xf>
    <xf numFmtId="0" fontId="18" fillId="5" borderId="29" xfId="0" applyFont="1" applyFill="1" applyBorder="1" applyAlignment="1">
      <alignment horizontal="center" wrapText="1"/>
    </xf>
    <xf numFmtId="0" fontId="18" fillId="5" borderId="29" xfId="0" applyFont="1" applyFill="1" applyBorder="1" applyAlignment="1">
      <alignment horizontal="center" vertical="top" wrapText="1"/>
    </xf>
    <xf numFmtId="4" fontId="18" fillId="5" borderId="29" xfId="0" applyNumberFormat="1" applyFont="1" applyFill="1" applyBorder="1" applyAlignment="1" applyProtection="1">
      <alignment horizontal="right" vertical="top" wrapText="1"/>
      <protection locked="0"/>
    </xf>
    <xf numFmtId="4" fontId="18" fillId="5" borderId="29" xfId="1" applyNumberFormat="1" applyFont="1" applyFill="1" applyBorder="1" applyAlignment="1">
      <alignment horizontal="right" vertical="top" wrapText="1"/>
    </xf>
    <xf numFmtId="0" fontId="6" fillId="0" borderId="29" xfId="0" applyFont="1" applyBorder="1" applyAlignment="1">
      <alignment horizontal="left" vertical="top" wrapText="1"/>
    </xf>
    <xf numFmtId="4" fontId="3" fillId="0" borderId="29" xfId="1" applyNumberFormat="1" applyFont="1" applyFill="1" applyBorder="1" applyAlignment="1">
      <alignment horizontal="right" vertical="top" wrapText="1"/>
    </xf>
    <xf numFmtId="0" fontId="10" fillId="9" borderId="29" xfId="0" applyFont="1" applyFill="1" applyBorder="1" applyAlignment="1">
      <alignment horizontal="center" wrapText="1"/>
    </xf>
    <xf numFmtId="0" fontId="10" fillId="9" borderId="29" xfId="0" applyFont="1" applyFill="1" applyBorder="1" applyAlignment="1">
      <alignment horizontal="justify" vertical="top" wrapText="1"/>
    </xf>
    <xf numFmtId="4" fontId="7" fillId="9" borderId="29" xfId="0" applyNumberFormat="1" applyFont="1" applyFill="1" applyBorder="1" applyAlignment="1">
      <alignment horizontal="right" vertical="top" wrapText="1"/>
    </xf>
    <xf numFmtId="4" fontId="10" fillId="9" borderId="29" xfId="0" applyNumberFormat="1" applyFont="1" applyFill="1" applyBorder="1" applyAlignment="1">
      <alignment horizontal="right" vertical="top" wrapText="1"/>
    </xf>
    <xf numFmtId="4" fontId="6" fillId="9" borderId="30" xfId="0" applyNumberFormat="1" applyFont="1" applyFill="1" applyBorder="1" applyAlignment="1">
      <alignment horizontal="right" vertical="top" wrapText="1"/>
    </xf>
    <xf numFmtId="4" fontId="6" fillId="9" borderId="31" xfId="0" applyNumberFormat="1" applyFont="1" applyFill="1" applyBorder="1" applyAlignment="1">
      <alignment horizontal="right" vertical="top" wrapText="1"/>
    </xf>
    <xf numFmtId="9" fontId="7" fillId="9" borderId="28" xfId="2" applyFont="1" applyFill="1" applyBorder="1" applyAlignment="1">
      <alignment horizontal="right" vertical="top" wrapText="1"/>
    </xf>
    <xf numFmtId="0" fontId="6" fillId="5" borderId="29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justify" vertical="center"/>
    </xf>
    <xf numFmtId="0" fontId="6" fillId="5" borderId="29" xfId="0" applyFont="1" applyFill="1" applyBorder="1" applyAlignment="1">
      <alignment horizontal="center" vertical="center"/>
    </xf>
    <xf numFmtId="43" fontId="6" fillId="5" borderId="29" xfId="6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29" xfId="0" applyFont="1" applyBorder="1" applyAlignment="1">
      <alignment horizontal="justify" vertical="center"/>
    </xf>
    <xf numFmtId="0" fontId="6" fillId="0" borderId="29" xfId="0" applyFont="1" applyBorder="1" applyAlignment="1">
      <alignment horizontal="center" vertical="center"/>
    </xf>
    <xf numFmtId="43" fontId="6" fillId="0" borderId="29" xfId="6" applyFont="1" applyFill="1" applyBorder="1" applyAlignment="1">
      <alignment horizontal="center" vertical="center"/>
    </xf>
    <xf numFmtId="0" fontId="6" fillId="0" borderId="29" xfId="0" applyFont="1" applyBorder="1" applyAlignment="1">
      <alignment horizontal="justify" vertical="center" wrapText="1"/>
    </xf>
    <xf numFmtId="4" fontId="6" fillId="5" borderId="29" xfId="0" applyNumberFormat="1" applyFont="1" applyFill="1" applyBorder="1" applyAlignment="1">
      <alignment horizontal="justify" vertical="center"/>
    </xf>
    <xf numFmtId="0" fontId="22" fillId="9" borderId="29" xfId="0" applyFont="1" applyFill="1" applyBorder="1" applyAlignment="1">
      <alignment horizontal="center" vertical="top" wrapText="1"/>
    </xf>
    <xf numFmtId="4" fontId="22" fillId="9" borderId="29" xfId="0" applyNumberFormat="1" applyFont="1" applyFill="1" applyBorder="1" applyAlignment="1" applyProtection="1">
      <alignment horizontal="right" vertical="top" wrapText="1"/>
      <protection locked="0"/>
    </xf>
    <xf numFmtId="4" fontId="22" fillId="9" borderId="29" xfId="1" applyNumberFormat="1" applyFont="1" applyFill="1" applyBorder="1" applyAlignment="1">
      <alignment horizontal="right" vertical="top" wrapText="1"/>
    </xf>
    <xf numFmtId="4" fontId="6" fillId="5" borderId="29" xfId="0" applyNumberFormat="1" applyFont="1" applyFill="1" applyBorder="1" applyAlignment="1">
      <alignment horizontal="center"/>
    </xf>
    <xf numFmtId="0" fontId="5" fillId="7" borderId="29" xfId="0" applyFont="1" applyFill="1" applyBorder="1" applyAlignment="1">
      <alignment horizontal="center" wrapText="1"/>
    </xf>
    <xf numFmtId="0" fontId="23" fillId="7" borderId="29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left" vertical="top" wrapText="1"/>
    </xf>
    <xf numFmtId="4" fontId="5" fillId="7" borderId="29" xfId="0" applyNumberFormat="1" applyFont="1" applyFill="1" applyBorder="1" applyAlignment="1">
      <alignment horizontal="right" vertical="top" wrapText="1"/>
    </xf>
    <xf numFmtId="4" fontId="5" fillId="7" borderId="29" xfId="1" applyNumberFormat="1" applyFont="1" applyFill="1" applyBorder="1" applyAlignment="1">
      <alignment horizontal="left" vertical="top" wrapText="1"/>
    </xf>
    <xf numFmtId="0" fontId="5" fillId="9" borderId="29" xfId="0" applyFont="1" applyFill="1" applyBorder="1" applyAlignment="1">
      <alignment horizontal="center" wrapText="1"/>
    </xf>
    <xf numFmtId="0" fontId="5" fillId="9" borderId="29" xfId="0" applyFont="1" applyFill="1" applyBorder="1" applyAlignment="1">
      <alignment horizontal="left" vertical="top" wrapText="1"/>
    </xf>
    <xf numFmtId="0" fontId="10" fillId="9" borderId="29" xfId="0" applyFont="1" applyFill="1" applyBorder="1" applyAlignment="1">
      <alignment horizontal="center" vertical="top" wrapText="1"/>
    </xf>
    <xf numFmtId="4" fontId="5" fillId="9" borderId="29" xfId="0" applyNumberFormat="1" applyFont="1" applyFill="1" applyBorder="1" applyAlignment="1">
      <alignment horizontal="right" vertical="top" wrapText="1"/>
    </xf>
    <xf numFmtId="4" fontId="5" fillId="9" borderId="29" xfId="1" applyNumberFormat="1" applyFont="1" applyFill="1" applyBorder="1" applyAlignment="1">
      <alignment horizontal="left" vertical="top" wrapText="1"/>
    </xf>
    <xf numFmtId="0" fontId="6" fillId="9" borderId="29" xfId="0" applyFont="1" applyFill="1" applyBorder="1" applyAlignment="1">
      <alignment horizontal="center" vertical="top" wrapText="1"/>
    </xf>
    <xf numFmtId="4" fontId="3" fillId="9" borderId="30" xfId="0" applyNumberFormat="1" applyFont="1" applyFill="1" applyBorder="1" applyAlignment="1">
      <alignment horizontal="right" vertical="top" wrapText="1"/>
    </xf>
    <xf numFmtId="4" fontId="3" fillId="9" borderId="31" xfId="0" applyNumberFormat="1" applyFont="1" applyFill="1" applyBorder="1" applyAlignment="1">
      <alignment horizontal="right" vertical="top" wrapText="1"/>
    </xf>
    <xf numFmtId="0" fontId="18" fillId="0" borderId="29" xfId="0" applyFont="1" applyBorder="1" applyAlignment="1">
      <alignment horizontal="center" wrapText="1"/>
    </xf>
    <xf numFmtId="0" fontId="18" fillId="0" borderId="29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center" vertical="top" wrapText="1"/>
    </xf>
    <xf numFmtId="164" fontId="18" fillId="0" borderId="29" xfId="0" applyNumberFormat="1" applyFont="1" applyBorder="1" applyAlignment="1">
      <alignment horizontal="center" vertical="top"/>
    </xf>
    <xf numFmtId="4" fontId="18" fillId="0" borderId="29" xfId="0" applyNumberFormat="1" applyFont="1" applyBorder="1" applyAlignment="1" applyProtection="1">
      <alignment horizontal="right" vertical="top" wrapText="1"/>
      <protection locked="0"/>
    </xf>
    <xf numFmtId="4" fontId="18" fillId="0" borderId="29" xfId="1" applyNumberFormat="1" applyFont="1" applyFill="1" applyBorder="1" applyAlignment="1">
      <alignment horizontal="right" vertical="top" wrapText="1"/>
    </xf>
    <xf numFmtId="0" fontId="21" fillId="0" borderId="29" xfId="0" applyFont="1" applyBorder="1" applyAlignment="1">
      <alignment horizontal="center" vertical="top"/>
    </xf>
    <xf numFmtId="4" fontId="6" fillId="0" borderId="29" xfId="1" applyNumberFormat="1" applyFont="1" applyBorder="1" applyAlignment="1">
      <alignment horizontal="right" vertical="top" wrapText="1"/>
    </xf>
    <xf numFmtId="0" fontId="24" fillId="0" borderId="29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center" vertical="top" wrapText="1"/>
    </xf>
    <xf numFmtId="0" fontId="24" fillId="5" borderId="29" xfId="0" applyFont="1" applyFill="1" applyBorder="1" applyAlignment="1">
      <alignment horizontal="left" vertical="top" wrapText="1"/>
    </xf>
    <xf numFmtId="0" fontId="26" fillId="5" borderId="29" xfId="0" applyFont="1" applyFill="1" applyBorder="1" applyAlignment="1">
      <alignment wrapText="1"/>
    </xf>
    <xf numFmtId="0" fontId="6" fillId="5" borderId="29" xfId="0" applyFont="1" applyFill="1" applyBorder="1" applyAlignment="1">
      <alignment vertical="top" wrapText="1"/>
    </xf>
    <xf numFmtId="0" fontId="7" fillId="10" borderId="29" xfId="0" applyFont="1" applyFill="1" applyBorder="1" applyAlignment="1">
      <alignment vertical="center" wrapText="1"/>
    </xf>
    <xf numFmtId="0" fontId="27" fillId="9" borderId="29" xfId="0" applyFont="1" applyFill="1" applyBorder="1" applyAlignment="1">
      <alignment vertical="top" wrapText="1"/>
    </xf>
    <xf numFmtId="4" fontId="27" fillId="9" borderId="29" xfId="0" applyNumberFormat="1" applyFont="1" applyFill="1" applyBorder="1" applyAlignment="1">
      <alignment vertical="top" wrapText="1"/>
    </xf>
    <xf numFmtId="4" fontId="28" fillId="9" borderId="29" xfId="1" applyNumberFormat="1" applyFont="1" applyFill="1" applyBorder="1" applyAlignment="1">
      <alignment horizontal="right" vertical="top" wrapText="1"/>
    </xf>
    <xf numFmtId="4" fontId="27" fillId="9" borderId="29" xfId="0" applyNumberFormat="1" applyFont="1" applyFill="1" applyBorder="1" applyAlignment="1">
      <alignment horizontal="right" vertical="top" wrapText="1"/>
    </xf>
    <xf numFmtId="4" fontId="28" fillId="9" borderId="30" xfId="0" applyNumberFormat="1" applyFont="1" applyFill="1" applyBorder="1" applyAlignment="1">
      <alignment horizontal="right" vertical="top" wrapText="1"/>
    </xf>
    <xf numFmtId="4" fontId="28" fillId="9" borderId="31" xfId="0" applyNumberFormat="1" applyFont="1" applyFill="1" applyBorder="1" applyAlignment="1">
      <alignment horizontal="right" vertical="top" wrapText="1"/>
    </xf>
    <xf numFmtId="9" fontId="10" fillId="10" borderId="28" xfId="2" applyFont="1" applyFill="1" applyBorder="1" applyAlignment="1">
      <alignment horizontal="right"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justify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4" fontId="3" fillId="0" borderId="29" xfId="1" applyNumberFormat="1" applyFont="1" applyBorder="1" applyAlignment="1">
      <alignment horizontal="right" vertical="top" wrapText="1"/>
    </xf>
    <xf numFmtId="0" fontId="3" fillId="10" borderId="29" xfId="0" applyFont="1" applyFill="1" applyBorder="1" applyAlignment="1">
      <alignment horizontal="center" wrapText="1"/>
    </xf>
    <xf numFmtId="0" fontId="27" fillId="10" borderId="29" xfId="0" applyFont="1" applyFill="1" applyBorder="1" applyAlignment="1">
      <alignment horizontal="justify" vertical="center" wrapText="1"/>
    </xf>
    <xf numFmtId="0" fontId="28" fillId="10" borderId="29" xfId="0" applyFont="1" applyFill="1" applyBorder="1" applyAlignment="1">
      <alignment horizontal="center" vertical="top" wrapText="1"/>
    </xf>
    <xf numFmtId="0" fontId="28" fillId="0" borderId="29" xfId="0" applyFont="1" applyBorder="1" applyAlignment="1">
      <alignment horizontal="center" vertical="top" wrapText="1"/>
    </xf>
    <xf numFmtId="0" fontId="3" fillId="10" borderId="29" xfId="0" applyFont="1" applyFill="1" applyBorder="1" applyAlignment="1">
      <alignment horizontal="center" vertical="center" wrapText="1"/>
    </xf>
    <xf numFmtId="4" fontId="3" fillId="10" borderId="29" xfId="0" applyNumberFormat="1" applyFont="1" applyFill="1" applyBorder="1" applyAlignment="1">
      <alignment horizontal="right" vertical="center" wrapText="1"/>
    </xf>
    <xf numFmtId="4" fontId="28" fillId="10" borderId="29" xfId="1" applyNumberFormat="1" applyFont="1" applyFill="1" applyBorder="1" applyAlignment="1">
      <alignment horizontal="right" vertical="top" wrapText="1"/>
    </xf>
    <xf numFmtId="4" fontId="27" fillId="10" borderId="29" xfId="0" applyNumberFormat="1" applyFont="1" applyFill="1" applyBorder="1" applyAlignment="1">
      <alignment horizontal="right" vertical="top" wrapText="1"/>
    </xf>
    <xf numFmtId="4" fontId="28" fillId="10" borderId="30" xfId="0" applyNumberFormat="1" applyFont="1" applyFill="1" applyBorder="1" applyAlignment="1">
      <alignment horizontal="right" vertical="top" wrapText="1"/>
    </xf>
    <xf numFmtId="4" fontId="28" fillId="10" borderId="31" xfId="0" applyNumberFormat="1" applyFont="1" applyFill="1" applyBorder="1" applyAlignment="1">
      <alignment horizontal="right" vertical="top" wrapText="1"/>
    </xf>
    <xf numFmtId="0" fontId="28" fillId="10" borderId="29" xfId="0" applyFont="1" applyFill="1" applyBorder="1" applyAlignment="1">
      <alignment horizontal="center" wrapText="1"/>
    </xf>
    <xf numFmtId="0" fontId="27" fillId="10" borderId="29" xfId="0" applyFont="1" applyFill="1" applyBorder="1" applyAlignment="1">
      <alignment horizontal="left" vertical="top" wrapText="1"/>
    </xf>
    <xf numFmtId="4" fontId="28" fillId="10" borderId="29" xfId="0" applyNumberFormat="1" applyFont="1" applyFill="1" applyBorder="1" applyAlignment="1">
      <alignment horizontal="right" vertical="top" wrapText="1"/>
    </xf>
    <xf numFmtId="0" fontId="7" fillId="10" borderId="29" xfId="0" applyFont="1" applyFill="1" applyBorder="1" applyAlignment="1">
      <alignment horizontal="center" wrapText="1"/>
    </xf>
    <xf numFmtId="4" fontId="7" fillId="10" borderId="29" xfId="0" applyNumberFormat="1" applyFont="1" applyFill="1" applyBorder="1" applyAlignment="1">
      <alignment horizontal="right" vertical="center" wrapText="1"/>
    </xf>
    <xf numFmtId="0" fontId="3" fillId="0" borderId="29" xfId="0" applyFont="1" applyBorder="1" applyAlignment="1">
      <alignment horizontal="center" wrapText="1"/>
    </xf>
    <xf numFmtId="0" fontId="20" fillId="7" borderId="29" xfId="0" applyFont="1" applyFill="1" applyBorder="1" applyAlignment="1">
      <alignment horizontal="center" wrapText="1"/>
    </xf>
    <xf numFmtId="0" fontId="20" fillId="7" borderId="29" xfId="0" applyFont="1" applyFill="1" applyBorder="1" applyAlignment="1">
      <alignment vertical="center" wrapText="1"/>
    </xf>
    <xf numFmtId="4" fontId="29" fillId="7" borderId="29" xfId="0" applyNumberFormat="1" applyFont="1" applyFill="1" applyBorder="1" applyAlignment="1">
      <alignment horizontal="right" vertical="center" wrapText="1"/>
    </xf>
    <xf numFmtId="4" fontId="30" fillId="7" borderId="29" xfId="0" applyNumberFormat="1" applyFont="1" applyFill="1" applyBorder="1" applyAlignment="1">
      <alignment horizontal="left" vertical="top" wrapText="1"/>
    </xf>
    <xf numFmtId="4" fontId="31" fillId="7" borderId="30" xfId="0" applyNumberFormat="1" applyFont="1" applyFill="1" applyBorder="1" applyAlignment="1">
      <alignment horizontal="left" vertical="top" wrapText="1"/>
    </xf>
    <xf numFmtId="4" fontId="31" fillId="7" borderId="31" xfId="0" applyNumberFormat="1" applyFont="1" applyFill="1" applyBorder="1" applyAlignment="1">
      <alignment horizontal="left" vertical="top" wrapText="1"/>
    </xf>
    <xf numFmtId="9" fontId="30" fillId="7" borderId="28" xfId="2" applyFont="1" applyFill="1" applyBorder="1" applyAlignment="1">
      <alignment horizontal="left" vertical="top" wrapText="1"/>
    </xf>
    <xf numFmtId="4" fontId="3" fillId="7" borderId="29" xfId="0" applyNumberFormat="1" applyFont="1" applyFill="1" applyBorder="1" applyAlignment="1">
      <alignment horizontal="right" vertical="center" wrapText="1"/>
    </xf>
    <xf numFmtId="0" fontId="7" fillId="9" borderId="29" xfId="0" applyFont="1" applyFill="1" applyBorder="1" applyAlignment="1">
      <alignment horizontal="center" wrapText="1"/>
    </xf>
    <xf numFmtId="0" fontId="7" fillId="9" borderId="29" xfId="0" applyFont="1" applyFill="1" applyBorder="1" applyAlignment="1">
      <alignment vertical="center" wrapText="1"/>
    </xf>
    <xf numFmtId="4" fontId="3" fillId="9" borderId="29" xfId="0" applyNumberFormat="1" applyFont="1" applyFill="1" applyBorder="1" applyAlignment="1">
      <alignment horizontal="right" vertical="center" wrapText="1"/>
    </xf>
    <xf numFmtId="4" fontId="7" fillId="10" borderId="29" xfId="0" applyNumberFormat="1" applyFont="1" applyFill="1" applyBorder="1" applyAlignment="1">
      <alignment horizontal="right" vertical="top" wrapText="1"/>
    </xf>
    <xf numFmtId="4" fontId="3" fillId="10" borderId="30" xfId="0" applyNumberFormat="1" applyFont="1" applyFill="1" applyBorder="1" applyAlignment="1">
      <alignment horizontal="right" vertical="top" wrapText="1"/>
    </xf>
    <xf numFmtId="4" fontId="3" fillId="10" borderId="31" xfId="0" applyNumberFormat="1" applyFont="1" applyFill="1" applyBorder="1" applyAlignment="1">
      <alignment horizontal="right" vertical="top" wrapText="1"/>
    </xf>
    <xf numFmtId="4" fontId="29" fillId="7" borderId="30" xfId="0" applyNumberFormat="1" applyFont="1" applyFill="1" applyBorder="1" applyAlignment="1">
      <alignment horizontal="left" vertical="top" wrapText="1"/>
    </xf>
    <xf numFmtId="4" fontId="29" fillId="7" borderId="31" xfId="0" applyNumberFormat="1" applyFont="1" applyFill="1" applyBorder="1" applyAlignment="1">
      <alignment horizontal="left" vertical="top" wrapText="1"/>
    </xf>
    <xf numFmtId="9" fontId="20" fillId="7" borderId="28" xfId="2" applyFont="1" applyFill="1" applyBorder="1" applyAlignment="1">
      <alignment horizontal="left" vertical="top" wrapText="1"/>
    </xf>
    <xf numFmtId="4" fontId="10" fillId="10" borderId="29" xfId="0" applyNumberFormat="1" applyFont="1" applyFill="1" applyBorder="1" applyAlignment="1">
      <alignment horizontal="right" vertical="top" wrapText="1"/>
    </xf>
    <xf numFmtId="4" fontId="6" fillId="10" borderId="30" xfId="0" applyNumberFormat="1" applyFont="1" applyFill="1" applyBorder="1" applyAlignment="1">
      <alignment horizontal="right" vertical="top" wrapText="1"/>
    </xf>
    <xf numFmtId="4" fontId="6" fillId="10" borderId="31" xfId="0" applyNumberFormat="1" applyFont="1" applyFill="1" applyBorder="1" applyAlignment="1">
      <alignment horizontal="right" vertical="top" wrapText="1"/>
    </xf>
    <xf numFmtId="9" fontId="7" fillId="11" borderId="28" xfId="2" applyFont="1" applyFill="1" applyBorder="1" applyAlignment="1">
      <alignment horizontal="left" vertical="top" wrapText="1"/>
    </xf>
    <xf numFmtId="4" fontId="32" fillId="7" borderId="29" xfId="0" applyNumberFormat="1" applyFont="1" applyFill="1" applyBorder="1" applyAlignment="1">
      <alignment horizontal="left" vertical="top" wrapText="1"/>
    </xf>
    <xf numFmtId="4" fontId="33" fillId="7" borderId="30" xfId="0" applyNumberFormat="1" applyFont="1" applyFill="1" applyBorder="1" applyAlignment="1">
      <alignment horizontal="left" vertical="top" wrapText="1"/>
    </xf>
    <xf numFmtId="4" fontId="33" fillId="7" borderId="31" xfId="0" applyNumberFormat="1" applyFont="1" applyFill="1" applyBorder="1" applyAlignment="1">
      <alignment horizontal="left" vertical="top" wrapText="1"/>
    </xf>
    <xf numFmtId="9" fontId="32" fillId="7" borderId="28" xfId="2" applyFont="1" applyFill="1" applyBorder="1" applyAlignment="1">
      <alignment horizontal="left" vertical="top" wrapText="1"/>
    </xf>
    <xf numFmtId="4" fontId="7" fillId="10" borderId="29" xfId="0" applyNumberFormat="1" applyFont="1" applyFill="1" applyBorder="1"/>
    <xf numFmtId="4" fontId="3" fillId="10" borderId="30" xfId="0" applyNumberFormat="1" applyFont="1" applyFill="1" applyBorder="1"/>
    <xf numFmtId="4" fontId="3" fillId="10" borderId="31" xfId="0" applyNumberFormat="1" applyFont="1" applyFill="1" applyBorder="1"/>
    <xf numFmtId="4" fontId="20" fillId="7" borderId="29" xfId="0" applyNumberFormat="1" applyFont="1" applyFill="1" applyBorder="1" applyAlignment="1">
      <alignment horizontal="left"/>
    </xf>
    <xf numFmtId="4" fontId="29" fillId="7" borderId="30" xfId="0" applyNumberFormat="1" applyFont="1" applyFill="1" applyBorder="1" applyAlignment="1">
      <alignment horizontal="left"/>
    </xf>
    <xf numFmtId="4" fontId="29" fillId="7" borderId="31" xfId="0" applyNumberFormat="1" applyFont="1" applyFill="1" applyBorder="1" applyAlignment="1">
      <alignment horizontal="left"/>
    </xf>
    <xf numFmtId="0" fontId="18" fillId="0" borderId="29" xfId="0" applyFont="1" applyBorder="1" applyAlignment="1">
      <alignment horizontal="justify" vertical="top" wrapText="1"/>
    </xf>
    <xf numFmtId="0" fontId="21" fillId="0" borderId="29" xfId="0" applyFont="1" applyBorder="1" applyAlignment="1">
      <alignment wrapText="1"/>
    </xf>
    <xf numFmtId="4" fontId="6" fillId="0" borderId="29" xfId="0" applyNumberFormat="1" applyFont="1" applyBorder="1" applyAlignment="1" applyProtection="1">
      <alignment horizontal="right" vertical="top" wrapText="1"/>
      <protection locked="0"/>
    </xf>
    <xf numFmtId="0" fontId="6" fillId="0" borderId="29" xfId="0" applyFont="1" applyBorder="1" applyAlignment="1">
      <alignment horizontal="justify" vertical="top" wrapText="1"/>
    </xf>
    <xf numFmtId="0" fontId="18" fillId="0" borderId="29" xfId="0" applyFont="1" applyBorder="1" applyAlignment="1">
      <alignment horizontal="center"/>
    </xf>
    <xf numFmtId="0" fontId="18" fillId="0" borderId="29" xfId="0" applyFont="1" applyBorder="1" applyAlignment="1">
      <alignment vertical="top" wrapText="1"/>
    </xf>
    <xf numFmtId="0" fontId="26" fillId="0" borderId="29" xfId="0" applyFont="1" applyBorder="1" applyAlignment="1">
      <alignment horizontal="center"/>
    </xf>
    <xf numFmtId="0" fontId="12" fillId="9" borderId="29" xfId="0" applyFont="1" applyFill="1" applyBorder="1" applyAlignment="1">
      <alignment horizontal="center" wrapText="1"/>
    </xf>
    <xf numFmtId="4" fontId="10" fillId="9" borderId="29" xfId="1" applyNumberFormat="1" applyFont="1" applyFill="1" applyBorder="1" applyAlignment="1">
      <alignment horizontal="right" vertical="top" wrapText="1"/>
    </xf>
    <xf numFmtId="4" fontId="10" fillId="9" borderId="29" xfId="0" applyNumberFormat="1" applyFont="1" applyFill="1" applyBorder="1" applyAlignment="1">
      <alignment horizontal="center" vertical="top" wrapText="1"/>
    </xf>
    <xf numFmtId="4" fontId="6" fillId="9" borderId="30" xfId="0" applyNumberFormat="1" applyFont="1" applyFill="1" applyBorder="1" applyAlignment="1">
      <alignment horizontal="center" vertical="top" wrapText="1"/>
    </xf>
    <xf numFmtId="4" fontId="6" fillId="9" borderId="31" xfId="0" applyNumberFormat="1" applyFont="1" applyFill="1" applyBorder="1" applyAlignment="1">
      <alignment horizontal="center" vertical="top" wrapText="1"/>
    </xf>
    <xf numFmtId="164" fontId="6" fillId="5" borderId="29" xfId="0" applyNumberFormat="1" applyFont="1" applyFill="1" applyBorder="1" applyAlignment="1">
      <alignment horizontal="center" vertical="top"/>
    </xf>
    <xf numFmtId="0" fontId="6" fillId="5" borderId="29" xfId="0" applyFont="1" applyFill="1" applyBorder="1" applyAlignment="1">
      <alignment wrapText="1"/>
    </xf>
    <xf numFmtId="0" fontId="18" fillId="5" borderId="29" xfId="0" applyFont="1" applyFill="1" applyBorder="1" applyAlignment="1">
      <alignment wrapText="1"/>
    </xf>
    <xf numFmtId="4" fontId="7" fillId="9" borderId="29" xfId="0" applyNumberFormat="1" applyFont="1" applyFill="1" applyBorder="1" applyAlignment="1">
      <alignment horizontal="left" vertical="top" wrapText="1"/>
    </xf>
    <xf numFmtId="4" fontId="3" fillId="9" borderId="30" xfId="0" applyNumberFormat="1" applyFont="1" applyFill="1" applyBorder="1" applyAlignment="1">
      <alignment horizontal="left" vertical="top" wrapText="1"/>
    </xf>
    <xf numFmtId="4" fontId="3" fillId="9" borderId="31" xfId="0" applyNumberFormat="1" applyFont="1" applyFill="1" applyBorder="1" applyAlignment="1">
      <alignment horizontal="left" vertical="top" wrapText="1"/>
    </xf>
    <xf numFmtId="0" fontId="3" fillId="5" borderId="29" xfId="0" applyFont="1" applyFill="1" applyBorder="1" applyAlignment="1">
      <alignment horizontal="center" wrapText="1"/>
    </xf>
    <xf numFmtId="0" fontId="28" fillId="5" borderId="29" xfId="0" applyFont="1" applyFill="1" applyBorder="1" applyAlignment="1">
      <alignment horizontal="left" vertical="top" wrapText="1"/>
    </xf>
    <xf numFmtId="4" fontId="10" fillId="9" borderId="29" xfId="0" applyNumberFormat="1" applyFont="1" applyFill="1" applyBorder="1" applyAlignment="1">
      <alignment horizontal="left" vertical="top" wrapText="1"/>
    </xf>
    <xf numFmtId="4" fontId="6" fillId="9" borderId="30" xfId="0" applyNumberFormat="1" applyFont="1" applyFill="1" applyBorder="1" applyAlignment="1">
      <alignment horizontal="left" vertical="top" wrapText="1"/>
    </xf>
    <xf numFmtId="4" fontId="6" fillId="9" borderId="31" xfId="0" applyNumberFormat="1" applyFont="1" applyFill="1" applyBorder="1" applyAlignment="1">
      <alignment horizontal="left" vertical="top" wrapText="1"/>
    </xf>
    <xf numFmtId="164" fontId="18" fillId="5" borderId="29" xfId="0" applyNumberFormat="1" applyFont="1" applyFill="1" applyBorder="1" applyAlignment="1">
      <alignment horizontal="center" vertical="top"/>
    </xf>
    <xf numFmtId="0" fontId="21" fillId="5" borderId="29" xfId="4" applyFont="1" applyFill="1" applyBorder="1" applyAlignment="1">
      <alignment horizontal="center" wrapText="1"/>
    </xf>
    <xf numFmtId="4" fontId="7" fillId="11" borderId="29" xfId="0" applyNumberFormat="1" applyFont="1" applyFill="1" applyBorder="1" applyAlignment="1">
      <alignment horizontal="left" vertical="top" wrapText="1"/>
    </xf>
    <xf numFmtId="4" fontId="3" fillId="11" borderId="30" xfId="0" applyNumberFormat="1" applyFont="1" applyFill="1" applyBorder="1" applyAlignment="1">
      <alignment horizontal="left" vertical="top" wrapText="1"/>
    </xf>
    <xf numFmtId="4" fontId="3" fillId="11" borderId="31" xfId="0" applyNumberFormat="1" applyFont="1" applyFill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6" fillId="0" borderId="33" xfId="0" applyFont="1" applyBorder="1" applyAlignment="1">
      <alignment horizontal="center" wrapText="1"/>
    </xf>
    <xf numFmtId="0" fontId="6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vertical="center" wrapText="1"/>
    </xf>
    <xf numFmtId="43" fontId="6" fillId="5" borderId="33" xfId="1" applyFont="1" applyFill="1" applyBorder="1" applyAlignment="1">
      <alignment horizontal="center" vertical="center" wrapText="1"/>
    </xf>
    <xf numFmtId="4" fontId="6" fillId="5" borderId="33" xfId="1" applyNumberFormat="1" applyFont="1" applyFill="1" applyBorder="1" applyAlignment="1">
      <alignment horizontal="right" vertical="top" wrapText="1"/>
    </xf>
    <xf numFmtId="4" fontId="7" fillId="0" borderId="33" xfId="0" applyNumberFormat="1" applyFont="1" applyBorder="1" applyAlignment="1">
      <alignment horizontal="right" vertical="top" wrapText="1"/>
    </xf>
    <xf numFmtId="4" fontId="3" fillId="0" borderId="34" xfId="0" applyNumberFormat="1" applyFont="1" applyBorder="1" applyAlignment="1">
      <alignment horizontal="right" vertical="top" wrapText="1"/>
    </xf>
    <xf numFmtId="4" fontId="3" fillId="0" borderId="35" xfId="0" applyNumberFormat="1" applyFont="1" applyBorder="1" applyAlignment="1">
      <alignment horizontal="right" vertical="top" wrapText="1"/>
    </xf>
    <xf numFmtId="4" fontId="7" fillId="0" borderId="36" xfId="0" applyNumberFormat="1" applyFont="1" applyBorder="1" applyAlignment="1">
      <alignment horizontal="right" vertical="top" wrapText="1"/>
    </xf>
    <xf numFmtId="0" fontId="7" fillId="12" borderId="37" xfId="0" applyFont="1" applyFill="1" applyBorder="1" applyAlignment="1">
      <alignment horizontal="right" vertical="top"/>
    </xf>
    <xf numFmtId="4" fontId="34" fillId="12" borderId="37" xfId="0" applyNumberFormat="1" applyFont="1" applyFill="1" applyBorder="1" applyAlignment="1">
      <alignment horizontal="center" vertical="top" wrapText="1"/>
    </xf>
    <xf numFmtId="4" fontId="35" fillId="12" borderId="37" xfId="0" applyNumberFormat="1" applyFont="1" applyFill="1" applyBorder="1" applyAlignment="1">
      <alignment horizontal="center" vertical="top" wrapText="1"/>
    </xf>
    <xf numFmtId="4" fontId="35" fillId="12" borderId="3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7" fillId="6" borderId="12" xfId="0" applyFont="1" applyFill="1" applyBorder="1" applyAlignment="1">
      <alignment horizontal="center" vertical="top" wrapText="1"/>
    </xf>
    <xf numFmtId="0" fontId="37" fillId="7" borderId="40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top" wrapText="1"/>
    </xf>
    <xf numFmtId="0" fontId="37" fillId="7" borderId="25" xfId="0" applyFont="1" applyFill="1" applyBorder="1" applyAlignment="1">
      <alignment horizontal="center"/>
    </xf>
    <xf numFmtId="0" fontId="38" fillId="5" borderId="29" xfId="0" applyFont="1" applyFill="1" applyBorder="1" applyAlignment="1">
      <alignment horizontal="center"/>
    </xf>
    <xf numFmtId="0" fontId="37" fillId="7" borderId="29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 vertical="top" wrapText="1"/>
    </xf>
    <xf numFmtId="0" fontId="39" fillId="9" borderId="29" xfId="0" applyFont="1" applyFill="1" applyBorder="1" applyAlignment="1">
      <alignment horizontal="center"/>
    </xf>
    <xf numFmtId="0" fontId="7" fillId="9" borderId="29" xfId="0" applyFont="1" applyFill="1" applyBorder="1" applyAlignment="1">
      <alignment horizontal="center" vertical="top" wrapText="1"/>
    </xf>
    <xf numFmtId="0" fontId="39" fillId="10" borderId="29" xfId="0" applyFont="1" applyFill="1" applyBorder="1" applyAlignment="1">
      <alignment horizontal="center"/>
    </xf>
    <xf numFmtId="0" fontId="7" fillId="10" borderId="29" xfId="0" applyFont="1" applyFill="1" applyBorder="1" applyAlignment="1">
      <alignment horizontal="center" vertical="top" wrapText="1"/>
    </xf>
    <xf numFmtId="0" fontId="7" fillId="10" borderId="29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top" wrapText="1"/>
    </xf>
    <xf numFmtId="0" fontId="10" fillId="10" borderId="29" xfId="0" applyFont="1" applyFill="1" applyBorder="1" applyAlignment="1">
      <alignment horizontal="center" vertical="top" wrapText="1"/>
    </xf>
    <xf numFmtId="0" fontId="10" fillId="10" borderId="29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top" wrapText="1"/>
    </xf>
    <xf numFmtId="0" fontId="7" fillId="10" borderId="29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0" fillId="7" borderId="29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top" wrapText="1"/>
    </xf>
    <xf numFmtId="4" fontId="7" fillId="12" borderId="37" xfId="0" applyNumberFormat="1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7" fillId="12" borderId="37" xfId="0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3" fillId="0" borderId="7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42" xfId="0" applyFont="1" applyBorder="1" applyAlignment="1">
      <alignment horizontal="right" wrapText="1"/>
    </xf>
    <xf numFmtId="4" fontId="3" fillId="0" borderId="42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43" fontId="40" fillId="0" borderId="0" xfId="1" applyFont="1"/>
    <xf numFmtId="0" fontId="3" fillId="0" borderId="43" xfId="0" applyFont="1" applyBorder="1" applyAlignment="1">
      <alignment horizontal="center"/>
    </xf>
    <xf numFmtId="4" fontId="41" fillId="0" borderId="44" xfId="0" applyNumberFormat="1" applyFont="1" applyBorder="1" applyAlignment="1">
      <alignment horizontal="right" wrapText="1"/>
    </xf>
    <xf numFmtId="4" fontId="41" fillId="0" borderId="0" xfId="0" applyNumberFormat="1" applyFont="1" applyAlignment="1">
      <alignment horizontal="right" wrapText="1"/>
    </xf>
    <xf numFmtId="43" fontId="40" fillId="0" borderId="0" xfId="1" applyFont="1" applyBorder="1"/>
    <xf numFmtId="0" fontId="3" fillId="0" borderId="45" xfId="0" applyFont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43" fontId="40" fillId="5" borderId="0" xfId="1" applyFont="1" applyFill="1" applyBorder="1"/>
    <xf numFmtId="43" fontId="3" fillId="5" borderId="0" xfId="1" applyFont="1" applyFill="1" applyBorder="1"/>
    <xf numFmtId="44" fontId="2" fillId="2" borderId="5" xfId="0" applyNumberFormat="1" applyFont="1" applyFill="1" applyBorder="1" applyAlignment="1">
      <alignment horizontal="left" vertical="top"/>
    </xf>
    <xf numFmtId="44" fontId="4" fillId="2" borderId="5" xfId="0" applyNumberFormat="1" applyFont="1" applyFill="1" applyBorder="1" applyAlignment="1">
      <alignment horizontal="right" vertical="top"/>
    </xf>
    <xf numFmtId="44" fontId="4" fillId="2" borderId="5" xfId="7" applyFont="1" applyFill="1" applyBorder="1" applyAlignment="1">
      <alignment horizontal="center" vertical="top"/>
    </xf>
    <xf numFmtId="44" fontId="2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 vertical="top"/>
    </xf>
    <xf numFmtId="44" fontId="2" fillId="2" borderId="0" xfId="7" applyFont="1" applyFill="1" applyBorder="1" applyAlignment="1">
      <alignment horizontal="center" vertical="top"/>
    </xf>
    <xf numFmtId="10" fontId="2" fillId="2" borderId="3" xfId="2" applyNumberFormat="1" applyFont="1" applyFill="1" applyBorder="1" applyAlignment="1">
      <alignment horizontal="center" vertical="top"/>
    </xf>
    <xf numFmtId="4" fontId="43" fillId="4" borderId="2" xfId="0" applyNumberFormat="1" applyFont="1" applyFill="1" applyBorder="1" applyAlignment="1">
      <alignment horizontal="center"/>
    </xf>
    <xf numFmtId="4" fontId="43" fillId="13" borderId="2" xfId="0" applyNumberFormat="1" applyFont="1" applyFill="1" applyBorder="1" applyAlignment="1">
      <alignment horizontal="center"/>
    </xf>
    <xf numFmtId="4" fontId="43" fillId="13" borderId="4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10" fillId="3" borderId="48" xfId="0" applyFont="1" applyFill="1" applyBorder="1" applyAlignment="1">
      <alignment horizontal="center" vertical="center"/>
    </xf>
    <xf numFmtId="4" fontId="43" fillId="0" borderId="2" xfId="0" applyNumberFormat="1" applyFont="1" applyBorder="1" applyAlignment="1">
      <alignment horizontal="center" vertical="center"/>
    </xf>
    <xf numFmtId="44" fontId="43" fillId="0" borderId="2" xfId="7" applyFont="1" applyFill="1" applyBorder="1" applyAlignment="1">
      <alignment horizontal="center" vertical="center"/>
    </xf>
    <xf numFmtId="4" fontId="7" fillId="6" borderId="0" xfId="0" applyNumberFormat="1" applyFont="1" applyFill="1" applyAlignment="1">
      <alignment horizontal="right" vertical="top" wrapText="1"/>
    </xf>
    <xf numFmtId="0" fontId="10" fillId="3" borderId="49" xfId="0" applyFont="1" applyFill="1" applyBorder="1" applyAlignment="1">
      <alignment horizontal="center" vertical="center"/>
    </xf>
    <xf numFmtId="0" fontId="14" fillId="0" borderId="0" xfId="0" applyFont="1"/>
    <xf numFmtId="4" fontId="9" fillId="7" borderId="0" xfId="0" applyNumberFormat="1" applyFont="1" applyFill="1" applyAlignment="1">
      <alignment horizontal="left" vertical="top" wrapText="1"/>
    </xf>
    <xf numFmtId="43" fontId="44" fillId="6" borderId="0" xfId="1" applyFont="1" applyFill="1" applyAlignment="1">
      <alignment horizontal="right" vertical="top"/>
    </xf>
    <xf numFmtId="43" fontId="45" fillId="0" borderId="0" xfId="1" applyFont="1"/>
    <xf numFmtId="43" fontId="45" fillId="5" borderId="0" xfId="1" applyFont="1" applyFill="1" applyBorder="1"/>
    <xf numFmtId="43" fontId="14" fillId="5" borderId="0" xfId="1" applyFont="1" applyFill="1" applyBorder="1"/>
    <xf numFmtId="4" fontId="7" fillId="0" borderId="0" xfId="0" applyNumberFormat="1" applyFont="1" applyAlignment="1">
      <alignment horizontal="right" vertical="top" wrapText="1"/>
    </xf>
    <xf numFmtId="43" fontId="44" fillId="0" borderId="0" xfId="1" applyFont="1"/>
    <xf numFmtId="43" fontId="44" fillId="5" borderId="0" xfId="1" applyFont="1" applyFill="1" applyBorder="1"/>
    <xf numFmtId="4" fontId="9" fillId="7" borderId="50" xfId="0" applyNumberFormat="1" applyFont="1" applyFill="1" applyBorder="1" applyAlignment="1">
      <alignment horizontal="left" vertical="top" wrapText="1"/>
    </xf>
    <xf numFmtId="4" fontId="10" fillId="5" borderId="29" xfId="1" applyNumberFormat="1" applyFont="1" applyFill="1" applyBorder="1" applyAlignment="1">
      <alignment horizontal="right" vertical="top" wrapText="1"/>
    </xf>
    <xf numFmtId="4" fontId="10" fillId="5" borderId="29" xfId="0" applyNumberFormat="1" applyFont="1" applyFill="1" applyBorder="1" applyAlignment="1">
      <alignment horizontal="right" vertical="top" wrapText="1"/>
    </xf>
    <xf numFmtId="43" fontId="46" fillId="6" borderId="0" xfId="1" applyFont="1" applyFill="1" applyAlignment="1">
      <alignment horizontal="right" vertical="center"/>
    </xf>
    <xf numFmtId="43" fontId="3" fillId="0" borderId="0" xfId="1" applyFont="1"/>
    <xf numFmtId="4" fontId="9" fillId="7" borderId="51" xfId="0" applyNumberFormat="1" applyFont="1" applyFill="1" applyBorder="1" applyAlignment="1">
      <alignment horizontal="left" vertical="top" wrapText="1"/>
    </xf>
    <xf numFmtId="4" fontId="3" fillId="8" borderId="32" xfId="5" applyNumberFormat="1" applyFont="1" applyFill="1" applyBorder="1" applyAlignment="1">
      <alignment horizontal="right" vertical="top" wrapText="1"/>
    </xf>
    <xf numFmtId="4" fontId="10" fillId="9" borderId="51" xfId="0" applyNumberFormat="1" applyFont="1" applyFill="1" applyBorder="1" applyAlignment="1">
      <alignment horizontal="right" vertical="top" wrapText="1"/>
    </xf>
    <xf numFmtId="44" fontId="47" fillId="0" borderId="2" xfId="0" applyNumberFormat="1" applyFont="1" applyBorder="1" applyAlignment="1">
      <alignment horizontal="justify" vertical="center"/>
    </xf>
    <xf numFmtId="44" fontId="47" fillId="0" borderId="0" xfId="0" applyNumberFormat="1" applyFont="1" applyAlignment="1">
      <alignment horizontal="justify" vertical="center"/>
    </xf>
    <xf numFmtId="4" fontId="3" fillId="0" borderId="29" xfId="0" applyNumberFormat="1" applyFont="1" applyBorder="1" applyAlignment="1">
      <alignment horizontal="right" vertical="top" wrapText="1"/>
    </xf>
    <xf numFmtId="4" fontId="7" fillId="9" borderId="51" xfId="0" applyNumberFormat="1" applyFont="1" applyFill="1" applyBorder="1" applyAlignment="1">
      <alignment horizontal="right" vertical="top" wrapText="1"/>
    </xf>
    <xf numFmtId="4" fontId="27" fillId="9" borderId="51" xfId="0" applyNumberFormat="1" applyFont="1" applyFill="1" applyBorder="1" applyAlignment="1">
      <alignment horizontal="right" vertical="top" wrapText="1"/>
    </xf>
    <xf numFmtId="4" fontId="48" fillId="0" borderId="52" xfId="0" applyNumberFormat="1" applyFont="1" applyBorder="1" applyAlignment="1">
      <alignment horizontal="right" vertical="center" wrapText="1"/>
    </xf>
    <xf numFmtId="4" fontId="27" fillId="10" borderId="51" xfId="0" applyNumberFormat="1" applyFont="1" applyFill="1" applyBorder="1" applyAlignment="1">
      <alignment horizontal="right" vertical="top" wrapText="1"/>
    </xf>
    <xf numFmtId="4" fontId="30" fillId="7" borderId="51" xfId="0" applyNumberFormat="1" applyFont="1" applyFill="1" applyBorder="1" applyAlignment="1">
      <alignment horizontal="left" vertical="top" wrapText="1"/>
    </xf>
    <xf numFmtId="4" fontId="7" fillId="10" borderId="51" xfId="0" applyNumberFormat="1" applyFont="1" applyFill="1" applyBorder="1" applyAlignment="1">
      <alignment horizontal="right" vertical="top" wrapText="1"/>
    </xf>
    <xf numFmtId="4" fontId="20" fillId="7" borderId="51" xfId="0" applyNumberFormat="1" applyFont="1" applyFill="1" applyBorder="1" applyAlignment="1">
      <alignment horizontal="left" vertical="top" wrapText="1"/>
    </xf>
    <xf numFmtId="4" fontId="10" fillId="10" borderId="51" xfId="0" applyNumberFormat="1" applyFont="1" applyFill="1" applyBorder="1" applyAlignment="1">
      <alignment horizontal="right" vertical="top" wrapText="1"/>
    </xf>
    <xf numFmtId="4" fontId="32" fillId="7" borderId="51" xfId="0" applyNumberFormat="1" applyFont="1" applyFill="1" applyBorder="1" applyAlignment="1">
      <alignment horizontal="left" vertical="top" wrapText="1"/>
    </xf>
    <xf numFmtId="44" fontId="49" fillId="0" borderId="0" xfId="7" applyFont="1"/>
    <xf numFmtId="4" fontId="7" fillId="10" borderId="51" xfId="0" applyNumberFormat="1" applyFont="1" applyFill="1" applyBorder="1"/>
    <xf numFmtId="4" fontId="20" fillId="7" borderId="51" xfId="0" applyNumberFormat="1" applyFont="1" applyFill="1" applyBorder="1" applyAlignment="1">
      <alignment horizontal="left"/>
    </xf>
    <xf numFmtId="4" fontId="10" fillId="9" borderId="51" xfId="0" applyNumberFormat="1" applyFont="1" applyFill="1" applyBorder="1" applyAlignment="1">
      <alignment horizontal="center" vertical="top" wrapText="1"/>
    </xf>
    <xf numFmtId="4" fontId="7" fillId="9" borderId="51" xfId="0" applyNumberFormat="1" applyFont="1" applyFill="1" applyBorder="1" applyAlignment="1">
      <alignment horizontal="left" vertical="top" wrapText="1"/>
    </xf>
    <xf numFmtId="4" fontId="10" fillId="9" borderId="51" xfId="0" applyNumberFormat="1" applyFont="1" applyFill="1" applyBorder="1" applyAlignment="1">
      <alignment horizontal="left" vertical="top" wrapText="1"/>
    </xf>
    <xf numFmtId="4" fontId="7" fillId="11" borderId="51" xfId="0" applyNumberFormat="1" applyFont="1" applyFill="1" applyBorder="1" applyAlignment="1">
      <alignment horizontal="left" vertical="top" wrapText="1"/>
    </xf>
    <xf numFmtId="4" fontId="10" fillId="5" borderId="33" xfId="1" applyNumberFormat="1" applyFont="1" applyFill="1" applyBorder="1" applyAlignment="1">
      <alignment horizontal="right" vertical="top" wrapText="1"/>
    </xf>
    <xf numFmtId="4" fontId="10" fillId="5" borderId="33" xfId="0" applyNumberFormat="1" applyFont="1" applyFill="1" applyBorder="1" applyAlignment="1">
      <alignment horizontal="right" vertical="top" wrapText="1"/>
    </xf>
    <xf numFmtId="4" fontId="7" fillId="4" borderId="36" xfId="0" applyNumberFormat="1" applyFont="1" applyFill="1" applyBorder="1" applyAlignment="1">
      <alignment horizontal="right" vertical="top" wrapText="1"/>
    </xf>
    <xf numFmtId="4" fontId="10" fillId="5" borderId="53" xfId="1" applyNumberFormat="1" applyFont="1" applyFill="1" applyBorder="1" applyAlignment="1">
      <alignment horizontal="right" vertical="top" wrapText="1"/>
    </xf>
    <xf numFmtId="4" fontId="50" fillId="12" borderId="54" xfId="0" applyNumberFormat="1" applyFont="1" applyFill="1" applyBorder="1" applyAlignment="1">
      <alignment horizontal="center" vertical="top" wrapText="1"/>
    </xf>
    <xf numFmtId="4" fontId="34" fillId="12" borderId="0" xfId="0" applyNumberFormat="1" applyFont="1" applyFill="1" applyAlignment="1">
      <alignment horizontal="center" vertical="top" wrapText="1"/>
    </xf>
    <xf numFmtId="4" fontId="35" fillId="12" borderId="55" xfId="0" applyNumberFormat="1" applyFont="1" applyFill="1" applyBorder="1" applyAlignment="1">
      <alignment horizontal="center" vertical="top" wrapText="1"/>
    </xf>
    <xf numFmtId="4" fontId="36" fillId="12" borderId="56" xfId="0" applyNumberFormat="1" applyFont="1" applyFill="1" applyBorder="1" applyAlignment="1">
      <alignment horizontal="center" vertical="top" wrapText="1"/>
    </xf>
    <xf numFmtId="4" fontId="35" fillId="12" borderId="57" xfId="0" applyNumberFormat="1" applyFont="1" applyFill="1" applyBorder="1" applyAlignment="1">
      <alignment horizontal="center" vertical="top" wrapText="1"/>
    </xf>
    <xf numFmtId="10" fontId="34" fillId="12" borderId="39" xfId="2" applyNumberFormat="1" applyFont="1" applyFill="1" applyBorder="1" applyAlignment="1">
      <alignment horizontal="center" vertical="top" wrapText="1"/>
    </xf>
    <xf numFmtId="10" fontId="3" fillId="0" borderId="2" xfId="2" applyNumberFormat="1" applyFont="1" applyBorder="1" applyAlignment="1"/>
    <xf numFmtId="10" fontId="3" fillId="0" borderId="2" xfId="2" applyNumberFormat="1" applyFont="1" applyBorder="1" applyAlignment="1">
      <alignment vertical="center"/>
    </xf>
  </cellXfs>
  <cellStyles count="8">
    <cellStyle name="Hiperlink" xfId="4" builtinId="8"/>
    <cellStyle name="Moeda" xfId="7" builtinId="4"/>
    <cellStyle name="Normal" xfId="0" builtinId="0"/>
    <cellStyle name="Normal 2 2 2 2 2 2" xfId="3" xr:uid="{C9DE2607-E0A4-4A89-A917-B027B9F05B97}"/>
    <cellStyle name="Normal 7" xfId="5" xr:uid="{8E55DFAD-E490-4A31-8552-5E800FF52C02}"/>
    <cellStyle name="Porcentagem" xfId="2" builtinId="5"/>
    <cellStyle name="Vírgula" xfId="1" builtinId="3"/>
    <cellStyle name="Vírgula 2" xfId="6" xr:uid="{091A72C1-87DD-43C4-8DB0-5E9A67222557}"/>
  </cellStyles>
  <dxfs count="553"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184275</xdr:colOff>
      <xdr:row>1</xdr:row>
      <xdr:rowOff>188634</xdr:rowOff>
    </xdr:from>
    <xdr:to>
      <xdr:col>1</xdr:col>
      <xdr:colOff>286124</xdr:colOff>
      <xdr:row>6</xdr:row>
      <xdr:rowOff>157715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6E7A0BE-5ADE-4E67-A585-DB50AE285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5" y="350559"/>
          <a:ext cx="779485" cy="950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rse.cehop.se.gov.br/composicao.asp?font_sg_fonte=ORSE&amp;serv_nr_codigo=9418&amp;peri_nr_ano=2020&amp;peri_nr_mes=10&amp;peri_nr_ordem=1" TargetMode="External"/><Relationship Id="rId2" Type="http://schemas.openxmlformats.org/officeDocument/2006/relationships/hyperlink" Target="http://187.17.3.14/composicao.asp?font_sg_fonte=ORSE&amp;serv_nr_codigo=4726&amp;peri_nr_ano=2019&amp;peri_nr_mes=5&amp;peri_nr_ordem=1" TargetMode="External"/><Relationship Id="rId1" Type="http://schemas.openxmlformats.org/officeDocument/2006/relationships/hyperlink" Target="http://187.17.3.14/composicao.asp?font_sg_fonte=ORSE&amp;serv_nr_codigo=4726&amp;peri_nr_ano=2019&amp;peri_nr_mes=5&amp;peri_nr_ordem=1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orse.cehop.se.gov.br/composicao.asp?font_sg_fonte=ORSE&amp;serv_nr_codigo=9418&amp;peri_nr_ano=2020&amp;peri_nr_mes=10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9760-BCEA-480D-814F-DDE0D7A0AF56}">
  <dimension ref="A1:IE817"/>
  <sheetViews>
    <sheetView tabSelected="1" zoomScale="70" zoomScaleNormal="70" workbookViewId="0">
      <selection activeCell="B4" sqref="B4:AB4"/>
    </sheetView>
  </sheetViews>
  <sheetFormatPr defaultRowHeight="12.75" x14ac:dyDescent="0.2"/>
  <cols>
    <col min="1" max="1" width="10.140625" style="247" customWidth="1"/>
    <col min="2" max="2" width="14.42578125" style="247" customWidth="1"/>
    <col min="3" max="3" width="65" style="1" customWidth="1"/>
    <col min="4" max="5" width="9.140625" style="1"/>
    <col min="6" max="6" width="11.85546875" style="248" customWidth="1"/>
    <col min="7" max="7" width="13.42578125" style="248" customWidth="1"/>
    <col min="8" max="8" width="13.140625" style="248" customWidth="1"/>
    <col min="9" max="9" width="16" style="248" bestFit="1" customWidth="1"/>
    <col min="10" max="10" width="13" style="1" hidden="1" customWidth="1"/>
    <col min="11" max="11" width="17.85546875" style="1" hidden="1" customWidth="1"/>
    <col min="12" max="12" width="13.85546875" style="1" hidden="1" customWidth="1"/>
    <col min="13" max="13" width="17.85546875" style="1" hidden="1" customWidth="1"/>
    <col min="14" max="14" width="18.7109375" style="248" hidden="1" customWidth="1"/>
    <col min="15" max="15" width="13.5703125" style="248" hidden="1" customWidth="1"/>
    <col min="16" max="16" width="15.85546875" style="248" hidden="1" customWidth="1"/>
    <col min="17" max="17" width="12.140625" style="248" hidden="1" customWidth="1"/>
    <col min="18" max="18" width="12.140625" style="280" hidden="1" customWidth="1"/>
    <col min="19" max="19" width="15.85546875" style="280" hidden="1" customWidth="1"/>
    <col min="20" max="20" width="19.7109375" style="280" hidden="1" customWidth="1"/>
    <col min="21" max="21" width="120.85546875" style="1" hidden="1" customWidth="1"/>
    <col min="22" max="22" width="14.42578125" style="1" bestFit="1" customWidth="1"/>
    <col min="23" max="23" width="13.7109375" style="1" customWidth="1"/>
    <col min="24" max="24" width="14.5703125" style="1" customWidth="1"/>
    <col min="25" max="25" width="16.28515625" style="1" customWidth="1"/>
    <col min="26" max="26" width="19.85546875" style="1" customWidth="1"/>
    <col min="27" max="27" width="18.28515625" style="1" customWidth="1"/>
    <col min="28" max="28" width="19.42578125" style="1" bestFit="1" customWidth="1"/>
    <col min="29" max="16384" width="9.140625" style="1"/>
  </cols>
  <sheetData>
    <row r="1" spans="1:239" x14ac:dyDescent="0.2">
      <c r="B1" s="276"/>
      <c r="C1" s="277"/>
      <c r="D1" s="277"/>
      <c r="E1" s="277"/>
      <c r="F1" s="278"/>
      <c r="G1" s="278"/>
      <c r="H1" s="278"/>
      <c r="I1" s="278"/>
      <c r="N1" s="279"/>
      <c r="O1" s="279"/>
      <c r="P1" s="279"/>
      <c r="Q1" s="279"/>
    </row>
    <row r="2" spans="1:239" ht="15" customHeight="1" x14ac:dyDescent="0.2">
      <c r="A2" s="281"/>
      <c r="B2" s="282"/>
      <c r="C2" s="282"/>
      <c r="D2" s="282"/>
      <c r="E2" s="282"/>
      <c r="F2" s="282"/>
      <c r="G2" s="282"/>
      <c r="H2" s="282"/>
      <c r="I2" s="282"/>
      <c r="N2" s="283"/>
      <c r="O2" s="283"/>
      <c r="P2" s="283"/>
      <c r="Q2" s="283"/>
      <c r="R2" s="284"/>
      <c r="S2" s="284"/>
      <c r="T2" s="284"/>
    </row>
    <row r="3" spans="1:239" ht="18" customHeight="1" x14ac:dyDescent="0.2">
      <c r="A3" s="285"/>
      <c r="B3" s="286" t="s">
        <v>1916</v>
      </c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</row>
    <row r="4" spans="1:239" ht="18" customHeight="1" x14ac:dyDescent="0.2">
      <c r="A4" s="285"/>
      <c r="B4" s="287" t="s">
        <v>1903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</row>
    <row r="5" spans="1:239" ht="15" customHeight="1" x14ac:dyDescent="0.2">
      <c r="A5" s="288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</row>
    <row r="6" spans="1:239" ht="18" x14ac:dyDescent="0.2">
      <c r="A6" s="290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91"/>
      <c r="W6" s="291"/>
      <c r="X6" s="291"/>
      <c r="Y6" s="291"/>
      <c r="Z6" s="291"/>
      <c r="AA6" s="291"/>
      <c r="AB6" s="291"/>
    </row>
    <row r="7" spans="1:239" x14ac:dyDescent="0.2">
      <c r="B7" s="292"/>
      <c r="C7" s="293"/>
      <c r="D7" s="293"/>
      <c r="E7" s="293"/>
      <c r="F7" s="279"/>
      <c r="G7" s="279"/>
      <c r="H7" s="279"/>
      <c r="I7" s="294"/>
      <c r="J7" s="294"/>
      <c r="K7" s="294"/>
      <c r="L7" s="294"/>
      <c r="M7" s="294"/>
      <c r="N7" s="294"/>
      <c r="O7" s="1"/>
      <c r="P7" s="1"/>
      <c r="Q7" s="1"/>
      <c r="R7" s="1"/>
      <c r="S7" s="1"/>
      <c r="T7" s="1"/>
      <c r="V7" s="294"/>
      <c r="W7" s="294"/>
      <c r="X7" s="294"/>
      <c r="Y7" s="294"/>
      <c r="Z7" s="294"/>
      <c r="AA7" s="294"/>
      <c r="AB7" s="294"/>
    </row>
    <row r="8" spans="1:239" customFormat="1" ht="15" x14ac:dyDescent="0.25">
      <c r="A8" s="2" t="s">
        <v>0</v>
      </c>
      <c r="B8" s="3" t="s">
        <v>1</v>
      </c>
      <c r="C8" s="3"/>
      <c r="D8" s="4" t="s">
        <v>2</v>
      </c>
      <c r="E8" s="3" t="s">
        <v>1904</v>
      </c>
      <c r="F8" s="5"/>
      <c r="G8" s="4" t="s">
        <v>3</v>
      </c>
      <c r="H8" s="6">
        <v>45671</v>
      </c>
      <c r="I8" s="6"/>
      <c r="J8" s="3"/>
      <c r="K8" s="3"/>
      <c r="L8" s="3"/>
      <c r="M8" s="3"/>
      <c r="N8" s="3"/>
      <c r="O8" s="3"/>
      <c r="P8" s="3"/>
      <c r="Q8" s="3"/>
      <c r="R8" s="3"/>
      <c r="S8" s="297"/>
      <c r="T8" s="3"/>
      <c r="U8" s="297"/>
      <c r="V8" s="6"/>
      <c r="W8" s="6"/>
      <c r="X8" s="6"/>
      <c r="Y8" s="6"/>
      <c r="Z8" s="6"/>
      <c r="AA8" s="298" t="s">
        <v>1905</v>
      </c>
      <c r="AB8" s="299">
        <v>341971.07999999996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</row>
    <row r="9" spans="1:239" customFormat="1" ht="15" x14ac:dyDescent="0.25">
      <c r="A9" s="7" t="s">
        <v>4</v>
      </c>
      <c r="B9" s="8" t="s">
        <v>1906</v>
      </c>
      <c r="C9" s="8"/>
      <c r="D9" s="9" t="s">
        <v>5</v>
      </c>
      <c r="E9" s="8" t="s">
        <v>6</v>
      </c>
      <c r="F9" s="10"/>
      <c r="G9" s="9" t="s">
        <v>7</v>
      </c>
      <c r="H9" s="11">
        <v>45910</v>
      </c>
      <c r="I9" s="11"/>
      <c r="J9" s="8"/>
      <c r="K9" s="8"/>
      <c r="L9" s="8"/>
      <c r="M9" s="8"/>
      <c r="N9" s="8"/>
      <c r="O9" s="8"/>
      <c r="P9" s="8"/>
      <c r="Q9" s="8"/>
      <c r="R9" s="8"/>
      <c r="S9" s="300"/>
      <c r="T9" s="8"/>
      <c r="U9" s="300"/>
      <c r="V9" s="11"/>
      <c r="W9" s="11"/>
      <c r="X9" s="11"/>
      <c r="Y9" s="11"/>
      <c r="Z9" s="11"/>
      <c r="AA9" s="301" t="s">
        <v>1907</v>
      </c>
      <c r="AB9" s="302">
        <v>5592575.9699999997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</row>
    <row r="10" spans="1:239" customFormat="1" ht="15" x14ac:dyDescent="0.25">
      <c r="A10" s="7" t="s">
        <v>8</v>
      </c>
      <c r="B10" s="274" t="s">
        <v>9</v>
      </c>
      <c r="C10" s="274"/>
      <c r="D10" s="9" t="s">
        <v>10</v>
      </c>
      <c r="E10" s="8" t="s">
        <v>11</v>
      </c>
      <c r="F10" s="10"/>
      <c r="G10" s="9" t="s">
        <v>12</v>
      </c>
      <c r="H10" s="11">
        <v>45910</v>
      </c>
      <c r="I10" s="11"/>
      <c r="J10" s="8"/>
      <c r="K10" s="8"/>
      <c r="L10" s="8"/>
      <c r="M10" s="8"/>
      <c r="N10" s="8"/>
      <c r="O10" s="8"/>
      <c r="P10" s="8"/>
      <c r="Q10" s="8"/>
      <c r="R10" s="8"/>
      <c r="S10" s="300"/>
      <c r="T10" s="8"/>
      <c r="U10" s="300"/>
      <c r="V10" s="11"/>
      <c r="W10" s="11"/>
      <c r="X10" s="11"/>
      <c r="Y10" s="11"/>
      <c r="Z10" s="11"/>
      <c r="AA10" s="301" t="s">
        <v>1908</v>
      </c>
      <c r="AB10" s="302">
        <v>0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</row>
    <row r="11" spans="1:239" customFormat="1" ht="15.75" thickBot="1" x14ac:dyDescent="0.3">
      <c r="A11" s="7" t="s">
        <v>13</v>
      </c>
      <c r="B11" s="12">
        <v>0.248</v>
      </c>
      <c r="C11" s="8"/>
      <c r="D11" s="9"/>
      <c r="E11" s="8"/>
      <c r="F11" s="10"/>
      <c r="G11" s="9" t="s">
        <v>14</v>
      </c>
      <c r="H11" s="13">
        <v>5592575.9740596432</v>
      </c>
      <c r="I11" s="13"/>
      <c r="J11" s="8"/>
      <c r="K11" s="8"/>
      <c r="L11" s="8"/>
      <c r="M11" s="8"/>
      <c r="N11" s="8"/>
      <c r="O11" s="8"/>
      <c r="P11" s="8"/>
      <c r="Q11" s="8"/>
      <c r="R11" s="8"/>
      <c r="S11" s="300"/>
      <c r="T11" s="8"/>
      <c r="U11" s="300"/>
      <c r="V11" s="13"/>
      <c r="W11" s="13"/>
      <c r="X11" s="13"/>
      <c r="Y11" s="13"/>
      <c r="Z11" s="13"/>
      <c r="AA11" s="301" t="s">
        <v>1909</v>
      </c>
      <c r="AB11" s="303">
        <v>0.99999999963171815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</row>
    <row r="12" spans="1:239" ht="15.75" customHeight="1" thickBot="1" x14ac:dyDescent="0.25">
      <c r="B12" s="275"/>
      <c r="C12" s="275"/>
      <c r="D12" s="275"/>
      <c r="E12" s="275"/>
      <c r="F12" s="275"/>
      <c r="G12" s="275"/>
      <c r="H12" s="275"/>
      <c r="I12" s="275"/>
      <c r="J12" s="304" t="s">
        <v>1910</v>
      </c>
      <c r="K12" s="304"/>
      <c r="L12" s="305" t="s">
        <v>1911</v>
      </c>
      <c r="M12" s="306"/>
      <c r="N12" s="307"/>
      <c r="O12" s="292"/>
      <c r="P12" s="292"/>
      <c r="Q12" s="292"/>
      <c r="R12" s="280">
        <f>760*0.5</f>
        <v>380</v>
      </c>
      <c r="T12" s="295"/>
      <c r="U12" s="296"/>
      <c r="V12" s="270" t="s">
        <v>15</v>
      </c>
      <c r="W12" s="271"/>
      <c r="X12" s="272"/>
      <c r="Y12" s="270" t="s">
        <v>492</v>
      </c>
      <c r="Z12" s="271"/>
      <c r="AA12" s="272"/>
      <c r="AB12" s="308" t="s">
        <v>493</v>
      </c>
    </row>
    <row r="13" spans="1:239" ht="28.5" customHeight="1" x14ac:dyDescent="0.2">
      <c r="A13" s="249" t="s">
        <v>1142</v>
      </c>
      <c r="B13" s="14" t="s">
        <v>494</v>
      </c>
      <c r="C13" s="15" t="s">
        <v>495</v>
      </c>
      <c r="D13" s="16" t="s">
        <v>496</v>
      </c>
      <c r="E13" s="16" t="s">
        <v>497</v>
      </c>
      <c r="F13" s="17" t="s">
        <v>498</v>
      </c>
      <c r="G13" s="17" t="s">
        <v>499</v>
      </c>
      <c r="H13" s="18" t="s">
        <v>500</v>
      </c>
      <c r="I13" s="17" t="s">
        <v>501</v>
      </c>
      <c r="J13" s="309" t="s">
        <v>1912</v>
      </c>
      <c r="K13" s="310" t="s">
        <v>1913</v>
      </c>
      <c r="L13" s="309" t="s">
        <v>1912</v>
      </c>
      <c r="M13" s="310" t="s">
        <v>1913</v>
      </c>
      <c r="N13" s="18" t="s">
        <v>1914</v>
      </c>
      <c r="O13" s="311"/>
      <c r="P13" s="311"/>
      <c r="Q13" s="311"/>
      <c r="R13" s="280">
        <f>SUM(R6:R12)*1.3</f>
        <v>494</v>
      </c>
      <c r="T13" s="295"/>
      <c r="U13" s="296"/>
      <c r="V13" s="19" t="s">
        <v>502</v>
      </c>
      <c r="W13" s="20" t="s">
        <v>503</v>
      </c>
      <c r="X13" s="21" t="s">
        <v>504</v>
      </c>
      <c r="Y13" s="19" t="s">
        <v>502</v>
      </c>
      <c r="Z13" s="20" t="s">
        <v>503</v>
      </c>
      <c r="AA13" s="21" t="s">
        <v>504</v>
      </c>
      <c r="AB13" s="312"/>
    </row>
    <row r="14" spans="1:239" s="32" customFormat="1" ht="15.75" hidden="1" x14ac:dyDescent="0.25">
      <c r="A14" s="250">
        <v>1</v>
      </c>
      <c r="B14" s="22"/>
      <c r="C14" s="23" t="s">
        <v>505</v>
      </c>
      <c r="D14" s="24"/>
      <c r="E14" s="24"/>
      <c r="F14" s="25"/>
      <c r="G14" s="26"/>
      <c r="H14" s="27"/>
      <c r="I14" s="28">
        <f>I15</f>
        <v>0</v>
      </c>
      <c r="J14" s="313"/>
      <c r="K14" s="313"/>
      <c r="L14" s="313"/>
      <c r="M14" s="313"/>
      <c r="N14" s="314"/>
      <c r="O14" s="314"/>
      <c r="P14" s="314"/>
      <c r="Q14" s="314"/>
      <c r="R14" s="315"/>
      <c r="S14" s="316"/>
      <c r="T14" s="317"/>
      <c r="U14" s="318"/>
      <c r="V14" s="29"/>
      <c r="W14" s="28"/>
      <c r="X14" s="30"/>
      <c r="Y14" s="31"/>
      <c r="AA14" s="33"/>
    </row>
    <row r="15" spans="1:239" s="40" customFormat="1" ht="25.5" hidden="1" x14ac:dyDescent="0.2">
      <c r="A15" s="251" t="s">
        <v>1143</v>
      </c>
      <c r="B15" s="34" t="s">
        <v>506</v>
      </c>
      <c r="C15" s="35" t="s">
        <v>507</v>
      </c>
      <c r="D15" s="36" t="s">
        <v>508</v>
      </c>
      <c r="E15" s="36" t="s">
        <v>509</v>
      </c>
      <c r="F15" s="37">
        <v>0</v>
      </c>
      <c r="G15" s="37">
        <f>1.84*1.248</f>
        <v>2.2963200000000001</v>
      </c>
      <c r="H15" s="38"/>
      <c r="I15" s="39">
        <f>F15*G15</f>
        <v>0</v>
      </c>
      <c r="N15" s="319"/>
      <c r="O15" s="319"/>
      <c r="P15" s="319"/>
      <c r="Q15" s="319"/>
      <c r="R15" s="320"/>
      <c r="S15" s="320"/>
      <c r="T15" s="321"/>
      <c r="U15" s="296"/>
      <c r="V15" s="41"/>
      <c r="W15" s="39"/>
      <c r="X15" s="42"/>
      <c r="Y15" s="43"/>
      <c r="AA15" s="42"/>
    </row>
    <row r="16" spans="1:239" s="32" customFormat="1" ht="15.75" x14ac:dyDescent="0.25">
      <c r="A16" s="252">
        <v>1</v>
      </c>
      <c r="B16" s="44"/>
      <c r="C16" s="45" t="s">
        <v>16</v>
      </c>
      <c r="D16" s="46"/>
      <c r="E16" s="46"/>
      <c r="F16" s="47"/>
      <c r="G16" s="48"/>
      <c r="H16" s="48"/>
      <c r="I16" s="49">
        <v>443186.12176005327</v>
      </c>
      <c r="J16" s="49">
        <v>12417.42</v>
      </c>
      <c r="K16" s="49">
        <v>55077.521409106557</v>
      </c>
      <c r="L16" s="49">
        <v>0</v>
      </c>
      <c r="M16" s="49">
        <v>0</v>
      </c>
      <c r="N16" s="49">
        <v>498263.64316915977</v>
      </c>
      <c r="O16" s="49">
        <v>55077.521409106557</v>
      </c>
      <c r="P16" s="49">
        <v>388108.60035094665</v>
      </c>
      <c r="Q16" s="49">
        <v>-55077.521409106557</v>
      </c>
      <c r="R16" s="49">
        <v>-54962.741409106558</v>
      </c>
      <c r="S16" s="49">
        <v>563081.89453401603</v>
      </c>
      <c r="T16" s="49">
        <v>101757.43080018998</v>
      </c>
      <c r="U16" s="322">
        <v>0</v>
      </c>
      <c r="V16" s="50"/>
      <c r="W16" s="49"/>
      <c r="X16" s="51"/>
      <c r="Y16" s="50">
        <v>407654.58046098234</v>
      </c>
      <c r="Z16" s="49">
        <v>35531.606905137909</v>
      </c>
      <c r="AA16" s="51">
        <v>443186.18736612034</v>
      </c>
      <c r="AB16" s="52">
        <v>1.0000001480327652</v>
      </c>
    </row>
    <row r="17" spans="1:28" s="32" customFormat="1" ht="15.75" x14ac:dyDescent="0.25">
      <c r="A17" s="253" t="s">
        <v>1143</v>
      </c>
      <c r="B17" s="53" t="s">
        <v>510</v>
      </c>
      <c r="C17" s="54" t="s">
        <v>18</v>
      </c>
      <c r="D17" s="55" t="s">
        <v>508</v>
      </c>
      <c r="E17" s="55" t="s">
        <v>511</v>
      </c>
      <c r="F17" s="56">
        <v>800.38</v>
      </c>
      <c r="G17" s="57">
        <v>2.496</v>
      </c>
      <c r="H17" s="57">
        <v>1.8712512000000001</v>
      </c>
      <c r="I17" s="58">
        <v>1497.7120354560002</v>
      </c>
      <c r="J17" s="323"/>
      <c r="K17" s="324">
        <v>0</v>
      </c>
      <c r="L17" s="323"/>
      <c r="M17" s="324">
        <v>0</v>
      </c>
      <c r="N17" s="324">
        <v>1497.7120354560002</v>
      </c>
      <c r="O17" s="314">
        <v>0</v>
      </c>
      <c r="P17" s="314">
        <v>1497.7120354560002</v>
      </c>
      <c r="Q17" s="314">
        <v>0</v>
      </c>
      <c r="R17" s="325">
        <v>10.130000000000001</v>
      </c>
      <c r="S17" s="326">
        <v>1997.74848</v>
      </c>
      <c r="T17" s="317">
        <v>500.03644454399978</v>
      </c>
      <c r="U17" s="296"/>
      <c r="V17" s="59">
        <v>0</v>
      </c>
      <c r="W17" s="65">
        <v>800.38</v>
      </c>
      <c r="X17" s="60">
        <v>800.38</v>
      </c>
      <c r="Y17" s="59">
        <v>0</v>
      </c>
      <c r="Z17" s="58">
        <v>1497.7120354560002</v>
      </c>
      <c r="AA17" s="60">
        <v>1497.7120354560002</v>
      </c>
      <c r="AB17" s="61">
        <v>1</v>
      </c>
    </row>
    <row r="18" spans="1:28" ht="38.25" x14ac:dyDescent="0.2">
      <c r="A18" s="253" t="s">
        <v>1144</v>
      </c>
      <c r="B18" s="53">
        <v>98525</v>
      </c>
      <c r="C18" s="62" t="s">
        <v>512</v>
      </c>
      <c r="D18" s="63" t="s">
        <v>508</v>
      </c>
      <c r="E18" s="63" t="s">
        <v>511</v>
      </c>
      <c r="F18" s="64">
        <v>3700.32</v>
      </c>
      <c r="G18" s="57">
        <v>0.86111999999999989</v>
      </c>
      <c r="H18" s="57">
        <v>0.64558166399999994</v>
      </c>
      <c r="I18" s="58">
        <v>2388.8587429324798</v>
      </c>
      <c r="J18" s="323"/>
      <c r="K18" s="324">
        <v>0</v>
      </c>
      <c r="L18" s="323"/>
      <c r="M18" s="324">
        <v>0</v>
      </c>
      <c r="N18" s="324">
        <v>2388.8587429324798</v>
      </c>
      <c r="O18" s="314">
        <v>0</v>
      </c>
      <c r="P18" s="314">
        <v>2388.8587429324798</v>
      </c>
      <c r="Q18" s="314">
        <v>0</v>
      </c>
      <c r="R18" s="325">
        <v>0.52</v>
      </c>
      <c r="S18" s="326">
        <v>3186.4195583999999</v>
      </c>
      <c r="T18" s="317">
        <v>797.56081546752011</v>
      </c>
      <c r="U18" s="296"/>
      <c r="V18" s="59">
        <v>3700.32</v>
      </c>
      <c r="W18" s="65"/>
      <c r="X18" s="60">
        <v>3700.32</v>
      </c>
      <c r="Y18" s="59">
        <v>2388.8587429324798</v>
      </c>
      <c r="Z18" s="58">
        <v>0</v>
      </c>
      <c r="AA18" s="60">
        <v>2388.8587429324798</v>
      </c>
      <c r="AB18" s="61">
        <v>1</v>
      </c>
    </row>
    <row r="19" spans="1:28" ht="25.5" x14ac:dyDescent="0.2">
      <c r="A19" s="253" t="s">
        <v>1145</v>
      </c>
      <c r="B19" s="53">
        <v>100575</v>
      </c>
      <c r="C19" s="62" t="s">
        <v>513</v>
      </c>
      <c r="D19" s="63" t="s">
        <v>508</v>
      </c>
      <c r="E19" s="63" t="s">
        <v>511</v>
      </c>
      <c r="F19" s="64">
        <v>3700.32</v>
      </c>
      <c r="G19" s="57">
        <v>0.22463999999999998</v>
      </c>
      <c r="H19" s="57">
        <v>0.16841260799999999</v>
      </c>
      <c r="I19" s="58">
        <v>623.18054163455997</v>
      </c>
      <c r="J19" s="323"/>
      <c r="K19" s="324">
        <v>0</v>
      </c>
      <c r="L19" s="323"/>
      <c r="M19" s="324">
        <v>0</v>
      </c>
      <c r="N19" s="324">
        <v>623.18054163455997</v>
      </c>
      <c r="O19" s="314">
        <v>0</v>
      </c>
      <c r="P19" s="314">
        <v>623.18054163455997</v>
      </c>
      <c r="Q19" s="314">
        <v>0</v>
      </c>
      <c r="R19" s="325">
        <v>0.17</v>
      </c>
      <c r="S19" s="326">
        <v>831.23988479999991</v>
      </c>
      <c r="T19" s="317">
        <v>208.05934316543994</v>
      </c>
      <c r="U19" s="296"/>
      <c r="V19" s="59">
        <v>3700.32</v>
      </c>
      <c r="W19" s="65"/>
      <c r="X19" s="60">
        <v>3700.32</v>
      </c>
      <c r="Y19" s="59">
        <v>623.18054163455997</v>
      </c>
      <c r="Z19" s="58">
        <v>0</v>
      </c>
      <c r="AA19" s="60">
        <v>623.18054163455997</v>
      </c>
      <c r="AB19" s="61">
        <v>1</v>
      </c>
    </row>
    <row r="20" spans="1:28" ht="25.5" x14ac:dyDescent="0.2">
      <c r="A20" s="253" t="s">
        <v>1146</v>
      </c>
      <c r="B20" s="53" t="s">
        <v>514</v>
      </c>
      <c r="C20" s="62" t="s">
        <v>515</v>
      </c>
      <c r="D20" s="63" t="s">
        <v>508</v>
      </c>
      <c r="E20" s="63" t="s">
        <v>516</v>
      </c>
      <c r="F20" s="64">
        <v>3087.76</v>
      </c>
      <c r="G20" s="57">
        <v>6.0777600000000005</v>
      </c>
      <c r="H20" s="57">
        <v>4.5564966720000006</v>
      </c>
      <c r="I20" s="58">
        <v>14069.368163934723</v>
      </c>
      <c r="J20" s="323"/>
      <c r="K20" s="324">
        <v>0</v>
      </c>
      <c r="L20" s="323"/>
      <c r="M20" s="324">
        <v>0</v>
      </c>
      <c r="N20" s="324">
        <v>14069.368163934723</v>
      </c>
      <c r="O20" s="314">
        <v>0</v>
      </c>
      <c r="P20" s="314">
        <v>14069.368163934723</v>
      </c>
      <c r="Q20" s="314">
        <v>0</v>
      </c>
      <c r="R20" s="325">
        <v>6.63</v>
      </c>
      <c r="S20" s="326">
        <v>18766.664217600002</v>
      </c>
      <c r="T20" s="317">
        <v>4697.296053665279</v>
      </c>
      <c r="U20" s="296"/>
      <c r="V20" s="59">
        <v>3087.76</v>
      </c>
      <c r="W20" s="65"/>
      <c r="X20" s="60">
        <v>3087.76</v>
      </c>
      <c r="Y20" s="59">
        <v>14069.368163934723</v>
      </c>
      <c r="Z20" s="58">
        <v>0</v>
      </c>
      <c r="AA20" s="60">
        <v>14069.368163934723</v>
      </c>
      <c r="AB20" s="61">
        <v>1</v>
      </c>
    </row>
    <row r="21" spans="1:28" ht="51" x14ac:dyDescent="0.2">
      <c r="A21" s="253" t="s">
        <v>1147</v>
      </c>
      <c r="B21" s="53">
        <v>94318</v>
      </c>
      <c r="C21" s="62" t="s">
        <v>517</v>
      </c>
      <c r="D21" s="63" t="s">
        <v>508</v>
      </c>
      <c r="E21" s="63" t="s">
        <v>516</v>
      </c>
      <c r="F21" s="64">
        <v>3087.76</v>
      </c>
      <c r="G21" s="57">
        <v>83.229119999999995</v>
      </c>
      <c r="H21" s="57">
        <v>62.396871263999998</v>
      </c>
      <c r="I21" s="58">
        <v>192666.56321412863</v>
      </c>
      <c r="J21" s="323"/>
      <c r="K21" s="324">
        <v>0</v>
      </c>
      <c r="L21" s="323"/>
      <c r="M21" s="324">
        <v>0</v>
      </c>
      <c r="N21" s="324">
        <v>192666.56321412863</v>
      </c>
      <c r="O21" s="314">
        <v>0</v>
      </c>
      <c r="P21" s="314">
        <v>192666.56321412863</v>
      </c>
      <c r="Q21" s="314">
        <v>0</v>
      </c>
      <c r="R21" s="325">
        <v>97.33</v>
      </c>
      <c r="S21" s="326">
        <v>256991.5475712</v>
      </c>
      <c r="T21" s="317">
        <v>64324.984357071371</v>
      </c>
      <c r="U21" s="296"/>
      <c r="V21" s="59">
        <v>3087.76</v>
      </c>
      <c r="W21" s="65"/>
      <c r="X21" s="60">
        <v>3087.76</v>
      </c>
      <c r="Y21" s="59">
        <v>192666.56321412863</v>
      </c>
      <c r="Z21" s="58">
        <v>0</v>
      </c>
      <c r="AA21" s="60">
        <v>192666.56321412863</v>
      </c>
      <c r="AB21" s="61">
        <v>1</v>
      </c>
    </row>
    <row r="22" spans="1:28" ht="15.75" x14ac:dyDescent="0.2">
      <c r="A22" s="253" t="s">
        <v>1148</v>
      </c>
      <c r="B22" s="53" t="s">
        <v>518</v>
      </c>
      <c r="C22" s="62" t="s">
        <v>20</v>
      </c>
      <c r="D22" s="66" t="s">
        <v>508</v>
      </c>
      <c r="E22" s="66" t="s">
        <v>516</v>
      </c>
      <c r="F22" s="64">
        <v>1381.326</v>
      </c>
      <c r="G22" s="67">
        <v>21.87744</v>
      </c>
      <c r="H22" s="57">
        <v>16.401516768</v>
      </c>
      <c r="I22" s="58">
        <v>22655.841551074369</v>
      </c>
      <c r="J22" s="323"/>
      <c r="K22" s="324">
        <v>0</v>
      </c>
      <c r="L22" s="323"/>
      <c r="M22" s="324">
        <v>0</v>
      </c>
      <c r="N22" s="324">
        <v>22655.841551074369</v>
      </c>
      <c r="O22" s="314">
        <v>0</v>
      </c>
      <c r="P22" s="314">
        <v>22655.841551074369</v>
      </c>
      <c r="Q22" s="314">
        <v>0</v>
      </c>
      <c r="R22" s="280">
        <v>0</v>
      </c>
      <c r="S22" s="326">
        <v>30219.876685440002</v>
      </c>
      <c r="T22" s="317">
        <v>7564.035134365633</v>
      </c>
      <c r="U22" s="296"/>
      <c r="V22" s="59">
        <v>1381.33</v>
      </c>
      <c r="W22" s="65"/>
      <c r="X22" s="60">
        <v>1381.33</v>
      </c>
      <c r="Y22" s="59">
        <v>22655.907157141439</v>
      </c>
      <c r="Z22" s="58">
        <v>0</v>
      </c>
      <c r="AA22" s="60">
        <v>22655.907157141439</v>
      </c>
      <c r="AB22" s="61">
        <v>1.000002895768269</v>
      </c>
    </row>
    <row r="23" spans="1:28" ht="25.5" x14ac:dyDescent="0.2">
      <c r="A23" s="253" t="s">
        <v>1149</v>
      </c>
      <c r="B23" s="68">
        <v>97914</v>
      </c>
      <c r="C23" s="69" t="s">
        <v>519</v>
      </c>
      <c r="D23" s="70" t="s">
        <v>508</v>
      </c>
      <c r="E23" s="70" t="s">
        <v>22</v>
      </c>
      <c r="F23" s="64">
        <v>25508.389599999999</v>
      </c>
      <c r="G23" s="71">
        <v>3.7065600000000001</v>
      </c>
      <c r="H23" s="57">
        <v>2.7788080320000001</v>
      </c>
      <c r="I23" s="58">
        <v>70882.917903865266</v>
      </c>
      <c r="J23" s="323">
        <v>12247.66</v>
      </c>
      <c r="K23" s="324">
        <v>34033.895981205118</v>
      </c>
      <c r="L23" s="323"/>
      <c r="M23" s="324">
        <v>0</v>
      </c>
      <c r="N23" s="324">
        <v>104916.81388507038</v>
      </c>
      <c r="O23" s="314">
        <v>34033.895981205118</v>
      </c>
      <c r="P23" s="314">
        <v>36849.021922660148</v>
      </c>
      <c r="Q23" s="314">
        <v>-34033.895981205118</v>
      </c>
      <c r="R23" s="280">
        <v>-34033.895981205118</v>
      </c>
      <c r="S23" s="326">
        <v>94548.376555775991</v>
      </c>
      <c r="T23" s="317">
        <v>23665.458651910725</v>
      </c>
      <c r="U23" s="296"/>
      <c r="V23" s="59">
        <v>13260.73</v>
      </c>
      <c r="W23" s="65">
        <v>12247.659599999999</v>
      </c>
      <c r="X23" s="60">
        <v>25508.389599999999</v>
      </c>
      <c r="Y23" s="59">
        <v>36849.023034183359</v>
      </c>
      <c r="Z23" s="58">
        <v>34033.894869681906</v>
      </c>
      <c r="AA23" s="60">
        <v>70882.917903865266</v>
      </c>
      <c r="AB23" s="61">
        <v>1</v>
      </c>
    </row>
    <row r="24" spans="1:28" ht="25.5" x14ac:dyDescent="0.2">
      <c r="A24" s="253" t="s">
        <v>1150</v>
      </c>
      <c r="B24" s="68">
        <v>97622</v>
      </c>
      <c r="C24" s="69" t="s">
        <v>23</v>
      </c>
      <c r="D24" s="66" t="s">
        <v>508</v>
      </c>
      <c r="E24" s="66" t="s">
        <v>516</v>
      </c>
      <c r="F24" s="64">
        <v>74.550000000000011</v>
      </c>
      <c r="G24" s="67">
        <v>77.90016</v>
      </c>
      <c r="H24" s="57">
        <v>58.401749952000003</v>
      </c>
      <c r="I24" s="58">
        <v>4353.8504589216009</v>
      </c>
      <c r="J24" s="323"/>
      <c r="K24" s="324">
        <v>0</v>
      </c>
      <c r="L24" s="323"/>
      <c r="M24" s="324">
        <v>0</v>
      </c>
      <c r="N24" s="324">
        <v>4353.8504589216009</v>
      </c>
      <c r="O24" s="314">
        <v>0</v>
      </c>
      <c r="P24" s="314">
        <v>4353.8504589216009</v>
      </c>
      <c r="Q24" s="314">
        <v>0</v>
      </c>
      <c r="R24" s="280">
        <v>0</v>
      </c>
      <c r="S24" s="326">
        <v>5807.4569280000005</v>
      </c>
      <c r="T24" s="317"/>
      <c r="U24" s="296"/>
      <c r="V24" s="59">
        <v>74.55</v>
      </c>
      <c r="W24" s="65"/>
      <c r="X24" s="60">
        <v>74.55</v>
      </c>
      <c r="Y24" s="59">
        <v>4353.8504589216</v>
      </c>
      <c r="Z24" s="58">
        <v>0</v>
      </c>
      <c r="AA24" s="60">
        <v>4353.8504589216</v>
      </c>
      <c r="AB24" s="61">
        <v>0.99999999999999978</v>
      </c>
    </row>
    <row r="25" spans="1:28" ht="15.75" x14ac:dyDescent="0.2">
      <c r="A25" s="253" t="s">
        <v>1151</v>
      </c>
      <c r="B25" s="68" t="s">
        <v>520</v>
      </c>
      <c r="C25" s="72" t="s">
        <v>24</v>
      </c>
      <c r="D25" s="66" t="s">
        <v>508</v>
      </c>
      <c r="E25" s="66" t="s">
        <v>516</v>
      </c>
      <c r="F25" s="64">
        <v>196.68</v>
      </c>
      <c r="G25" s="67">
        <v>538.34976000000006</v>
      </c>
      <c r="H25" s="57">
        <v>403.60081507200005</v>
      </c>
      <c r="I25" s="58">
        <v>79380.208308360976</v>
      </c>
      <c r="J25" s="323"/>
      <c r="K25" s="324">
        <v>0</v>
      </c>
      <c r="L25" s="323"/>
      <c r="M25" s="324">
        <v>0</v>
      </c>
      <c r="N25" s="324">
        <v>79380.208308360976</v>
      </c>
      <c r="O25" s="314">
        <v>0</v>
      </c>
      <c r="P25" s="314">
        <v>79380.208308360976</v>
      </c>
      <c r="Q25" s="314">
        <v>0</v>
      </c>
      <c r="R25" s="280">
        <v>0</v>
      </c>
      <c r="S25" s="326">
        <v>105882.63079680002</v>
      </c>
      <c r="T25" s="317"/>
      <c r="U25" s="296"/>
      <c r="V25" s="59">
        <v>196.68</v>
      </c>
      <c r="W25" s="65"/>
      <c r="X25" s="60">
        <v>196.68</v>
      </c>
      <c r="Y25" s="59">
        <v>79380.208308360976</v>
      </c>
      <c r="Z25" s="58">
        <v>0</v>
      </c>
      <c r="AA25" s="60">
        <v>79380.208308360976</v>
      </c>
      <c r="AB25" s="61">
        <v>1</v>
      </c>
    </row>
    <row r="26" spans="1:28" ht="21.75" x14ac:dyDescent="0.2">
      <c r="A26" s="253" t="s">
        <v>1152</v>
      </c>
      <c r="B26" s="53" t="s">
        <v>521</v>
      </c>
      <c r="C26" s="73" t="s">
        <v>25</v>
      </c>
      <c r="D26" s="66" t="s">
        <v>508</v>
      </c>
      <c r="E26" s="63" t="s">
        <v>511</v>
      </c>
      <c r="F26" s="64">
        <v>864</v>
      </c>
      <c r="G26" s="57">
        <v>10.732799999999999</v>
      </c>
      <c r="H26" s="57">
        <v>8.04638016</v>
      </c>
      <c r="I26" s="58">
        <v>6952.0724582399998</v>
      </c>
      <c r="J26" s="323"/>
      <c r="K26" s="324">
        <v>0</v>
      </c>
      <c r="L26" s="323"/>
      <c r="M26" s="324">
        <v>0</v>
      </c>
      <c r="N26" s="324">
        <v>6952.0724582399998</v>
      </c>
      <c r="O26" s="314">
        <v>0</v>
      </c>
      <c r="P26" s="314">
        <v>6952.0724582399998</v>
      </c>
      <c r="Q26" s="314">
        <v>0</v>
      </c>
      <c r="R26" s="280">
        <v>0</v>
      </c>
      <c r="S26" s="326">
        <v>9273.1391999999996</v>
      </c>
      <c r="T26" s="317"/>
      <c r="U26" s="296"/>
      <c r="V26" s="59">
        <v>864</v>
      </c>
      <c r="W26" s="65"/>
      <c r="X26" s="60">
        <v>864</v>
      </c>
      <c r="Y26" s="59">
        <v>6952.0724582399998</v>
      </c>
      <c r="Z26" s="58">
        <v>0</v>
      </c>
      <c r="AA26" s="60">
        <v>6952.0724582399998</v>
      </c>
      <c r="AB26" s="61">
        <v>1</v>
      </c>
    </row>
    <row r="27" spans="1:28" ht="20.25" customHeight="1" x14ac:dyDescent="0.2">
      <c r="A27" s="253" t="s">
        <v>1153</v>
      </c>
      <c r="B27" s="53" t="s">
        <v>522</v>
      </c>
      <c r="C27" s="74" t="s">
        <v>26</v>
      </c>
      <c r="D27" s="66" t="s">
        <v>508</v>
      </c>
      <c r="E27" s="63" t="s">
        <v>511</v>
      </c>
      <c r="F27" s="64">
        <v>2028.56</v>
      </c>
      <c r="G27" s="57">
        <v>14.82624</v>
      </c>
      <c r="H27" s="57">
        <v>11.115232128000001</v>
      </c>
      <c r="I27" s="58">
        <v>22547.91528557568</v>
      </c>
      <c r="J27" s="323"/>
      <c r="K27" s="324">
        <v>0</v>
      </c>
      <c r="L27" s="323"/>
      <c r="M27" s="324">
        <v>0</v>
      </c>
      <c r="N27" s="324">
        <v>22547.91528557568</v>
      </c>
      <c r="O27" s="314">
        <v>0</v>
      </c>
      <c r="P27" s="314">
        <v>22547.91528557568</v>
      </c>
      <c r="Q27" s="314">
        <v>0</v>
      </c>
      <c r="R27" s="280">
        <v>0</v>
      </c>
      <c r="S27" s="326">
        <v>30075.917414399999</v>
      </c>
      <c r="T27" s="317"/>
      <c r="U27" s="296"/>
      <c r="V27" s="59">
        <v>2028.56</v>
      </c>
      <c r="W27" s="65"/>
      <c r="X27" s="60">
        <v>2028.56</v>
      </c>
      <c r="Y27" s="59">
        <v>22547.91528557568</v>
      </c>
      <c r="Z27" s="58">
        <v>0</v>
      </c>
      <c r="AA27" s="60">
        <v>22547.91528557568</v>
      </c>
      <c r="AB27" s="61">
        <v>1</v>
      </c>
    </row>
    <row r="28" spans="1:28" ht="30.75" customHeight="1" x14ac:dyDescent="0.2">
      <c r="A28" s="253" t="s">
        <v>1154</v>
      </c>
      <c r="B28" s="53">
        <v>101114</v>
      </c>
      <c r="C28" s="73" t="s">
        <v>27</v>
      </c>
      <c r="D28" s="66" t="s">
        <v>508</v>
      </c>
      <c r="E28" s="66" t="s">
        <v>516</v>
      </c>
      <c r="F28" s="64">
        <v>945.87</v>
      </c>
      <c r="G28" s="57">
        <v>5.8156800000000004</v>
      </c>
      <c r="H28" s="57">
        <v>4.3600152960000003</v>
      </c>
      <c r="I28" s="58">
        <v>4124.0076680275206</v>
      </c>
      <c r="J28" s="323"/>
      <c r="K28" s="324">
        <v>0</v>
      </c>
      <c r="L28" s="323"/>
      <c r="M28" s="324">
        <v>0</v>
      </c>
      <c r="N28" s="324">
        <v>4124.0076680275206</v>
      </c>
      <c r="O28" s="314">
        <v>0</v>
      </c>
      <c r="P28" s="314">
        <v>4124.0076680275206</v>
      </c>
      <c r="Q28" s="314">
        <v>0</v>
      </c>
      <c r="R28" s="280">
        <v>0</v>
      </c>
      <c r="S28" s="326">
        <v>5500.8772416000002</v>
      </c>
      <c r="T28" s="317"/>
      <c r="U28" s="296"/>
      <c r="V28" s="59">
        <v>945.87</v>
      </c>
      <c r="W28" s="65"/>
      <c r="X28" s="60">
        <v>945.87</v>
      </c>
      <c r="Y28" s="59">
        <v>4124.0076680275206</v>
      </c>
      <c r="Z28" s="58">
        <v>0</v>
      </c>
      <c r="AA28" s="60">
        <v>4124.0076680275206</v>
      </c>
      <c r="AB28" s="61">
        <v>1</v>
      </c>
    </row>
    <row r="29" spans="1:28" ht="30.75" customHeight="1" x14ac:dyDescent="0.2">
      <c r="A29" s="253" t="s">
        <v>1155</v>
      </c>
      <c r="B29" s="53">
        <v>96399</v>
      </c>
      <c r="C29" s="73" t="s">
        <v>523</v>
      </c>
      <c r="D29" s="66" t="s">
        <v>508</v>
      </c>
      <c r="E29" s="66" t="s">
        <v>516</v>
      </c>
      <c r="F29" s="64">
        <v>169.76</v>
      </c>
      <c r="G29" s="57">
        <v>165.34752</v>
      </c>
      <c r="H29" s="57">
        <v>123.96103574400001</v>
      </c>
      <c r="I29" s="58">
        <v>21043.625427901443</v>
      </c>
      <c r="J29" s="323">
        <v>169.76</v>
      </c>
      <c r="K29" s="324">
        <v>21043.625427901443</v>
      </c>
      <c r="L29" s="323"/>
      <c r="M29" s="324">
        <v>0</v>
      </c>
      <c r="N29" s="324">
        <v>42087.250855802886</v>
      </c>
      <c r="O29" s="314">
        <v>21043.625427901443</v>
      </c>
      <c r="P29" s="314">
        <v>0</v>
      </c>
      <c r="Q29" s="314">
        <v>-21043.625427901443</v>
      </c>
      <c r="R29" s="280">
        <v>-21043.625427901443</v>
      </c>
      <c r="S29" s="326"/>
      <c r="T29" s="317"/>
      <c r="U29" s="296"/>
      <c r="V29" s="59">
        <v>169.76</v>
      </c>
      <c r="W29" s="65"/>
      <c r="X29" s="60">
        <v>169.76</v>
      </c>
      <c r="Y29" s="59">
        <v>21043.625427901443</v>
      </c>
      <c r="Z29" s="58">
        <v>0</v>
      </c>
      <c r="AA29" s="60">
        <v>21043.625427901443</v>
      </c>
      <c r="AB29" s="61">
        <v>1</v>
      </c>
    </row>
    <row r="30" spans="1:28" ht="15.75" x14ac:dyDescent="0.25">
      <c r="A30" s="254" t="s">
        <v>1156</v>
      </c>
      <c r="B30" s="75"/>
      <c r="C30" s="76" t="s">
        <v>524</v>
      </c>
      <c r="D30" s="77"/>
      <c r="E30" s="77"/>
      <c r="F30" s="78"/>
      <c r="G30" s="79"/>
      <c r="H30" s="80"/>
      <c r="I30" s="81">
        <v>84579.264947923191</v>
      </c>
      <c r="J30" s="81">
        <v>17880.21</v>
      </c>
      <c r="K30" s="81">
        <v>84579.264947923191</v>
      </c>
      <c r="L30" s="81">
        <v>0</v>
      </c>
      <c r="M30" s="81">
        <v>0</v>
      </c>
      <c r="N30" s="81">
        <v>169158.52989584638</v>
      </c>
      <c r="O30" s="81">
        <v>84579.264947923191</v>
      </c>
      <c r="P30" s="81">
        <v>0</v>
      </c>
      <c r="Q30" s="81">
        <v>-84579.264947923191</v>
      </c>
      <c r="R30" s="81">
        <v>-84579.264947923191</v>
      </c>
      <c r="S30" s="81">
        <v>0</v>
      </c>
      <c r="T30" s="81">
        <v>0</v>
      </c>
      <c r="U30" s="327">
        <v>0</v>
      </c>
      <c r="V30" s="82"/>
      <c r="W30" s="81"/>
      <c r="X30" s="83">
        <v>17880.21</v>
      </c>
      <c r="Y30" s="82">
        <v>0</v>
      </c>
      <c r="Z30" s="81">
        <v>84579.264947923191</v>
      </c>
      <c r="AA30" s="83">
        <v>84579.264947923191</v>
      </c>
      <c r="AB30" s="52">
        <v>1</v>
      </c>
    </row>
    <row r="31" spans="1:28" ht="63.75" x14ac:dyDescent="0.2">
      <c r="A31" s="255" t="s">
        <v>1157</v>
      </c>
      <c r="B31" s="84" t="s">
        <v>525</v>
      </c>
      <c r="C31" s="85" t="s">
        <v>526</v>
      </c>
      <c r="D31" s="86" t="s">
        <v>508</v>
      </c>
      <c r="E31" s="87" t="s">
        <v>19</v>
      </c>
      <c r="F31" s="88">
        <v>422.7</v>
      </c>
      <c r="G31" s="89">
        <v>9.5472000000000001</v>
      </c>
      <c r="H31" s="57">
        <v>7.1575358400000004</v>
      </c>
      <c r="I31" s="58">
        <v>3025.4903995680002</v>
      </c>
      <c r="J31" s="328">
        <v>422.7</v>
      </c>
      <c r="K31" s="324">
        <v>3025.4903995680002</v>
      </c>
      <c r="L31" s="323"/>
      <c r="M31" s="324"/>
      <c r="N31" s="324">
        <v>6050.9807991360003</v>
      </c>
      <c r="O31" s="314">
        <v>3025.4903995680002</v>
      </c>
      <c r="P31" s="314">
        <v>0</v>
      </c>
      <c r="Q31" s="314">
        <v>-3025.4903995680002</v>
      </c>
      <c r="R31" s="280">
        <v>-3025.4903995680002</v>
      </c>
      <c r="S31" s="326"/>
      <c r="V31" s="59">
        <v>0</v>
      </c>
      <c r="W31" s="65">
        <v>422.7</v>
      </c>
      <c r="X31" s="60">
        <v>422.7</v>
      </c>
      <c r="Y31" s="59">
        <v>0</v>
      </c>
      <c r="Z31" s="58">
        <v>3025.4903995680002</v>
      </c>
      <c r="AA31" s="60">
        <v>3025.4903995680002</v>
      </c>
      <c r="AB31" s="61">
        <v>1</v>
      </c>
    </row>
    <row r="32" spans="1:28" ht="51" x14ac:dyDescent="0.2">
      <c r="A32" s="255" t="s">
        <v>1158</v>
      </c>
      <c r="B32" s="84" t="s">
        <v>40</v>
      </c>
      <c r="C32" s="85" t="s">
        <v>41</v>
      </c>
      <c r="D32" s="86" t="s">
        <v>508</v>
      </c>
      <c r="E32" s="87" t="s">
        <v>19</v>
      </c>
      <c r="F32" s="88">
        <v>549.51</v>
      </c>
      <c r="G32" s="89">
        <v>11.856</v>
      </c>
      <c r="H32" s="57">
        <v>8.8884432000000011</v>
      </c>
      <c r="I32" s="58">
        <v>4884.2884228320008</v>
      </c>
      <c r="J32" s="328">
        <v>549.51</v>
      </c>
      <c r="K32" s="324">
        <v>4884.2884228320008</v>
      </c>
      <c r="L32" s="323"/>
      <c r="M32" s="324"/>
      <c r="N32" s="324">
        <v>9768.5768456640017</v>
      </c>
      <c r="O32" s="314">
        <v>4884.2884228320008</v>
      </c>
      <c r="P32" s="314">
        <v>0</v>
      </c>
      <c r="Q32" s="314">
        <v>-4884.2884228320008</v>
      </c>
      <c r="R32" s="280">
        <v>-4884.2884228320008</v>
      </c>
      <c r="S32" s="326"/>
      <c r="V32" s="59">
        <v>0</v>
      </c>
      <c r="W32" s="65">
        <v>549.51</v>
      </c>
      <c r="X32" s="60">
        <v>549.51</v>
      </c>
      <c r="Y32" s="59">
        <v>0</v>
      </c>
      <c r="Z32" s="58">
        <v>4884.2884228320008</v>
      </c>
      <c r="AA32" s="60">
        <v>4884.2884228320008</v>
      </c>
      <c r="AB32" s="61">
        <v>1</v>
      </c>
    </row>
    <row r="33" spans="1:28" ht="38.25" x14ac:dyDescent="0.2">
      <c r="A33" s="255" t="s">
        <v>1159</v>
      </c>
      <c r="B33" s="84">
        <v>97914</v>
      </c>
      <c r="C33" s="85" t="s">
        <v>21</v>
      </c>
      <c r="D33" s="86" t="s">
        <v>508</v>
      </c>
      <c r="E33" s="87" t="s">
        <v>22</v>
      </c>
      <c r="F33" s="88">
        <v>16485.3</v>
      </c>
      <c r="G33" s="89">
        <v>3.7065600000000001</v>
      </c>
      <c r="H33" s="57">
        <v>2.7788080320000001</v>
      </c>
      <c r="I33" s="58">
        <v>45809.484049929597</v>
      </c>
      <c r="J33" s="328">
        <v>16485.3</v>
      </c>
      <c r="K33" s="324">
        <v>45809.484049929597</v>
      </c>
      <c r="L33" s="323"/>
      <c r="M33" s="324"/>
      <c r="N33" s="324">
        <v>91618.968099859194</v>
      </c>
      <c r="O33" s="314">
        <v>45809.484049929597</v>
      </c>
      <c r="P33" s="314">
        <v>0</v>
      </c>
      <c r="Q33" s="314">
        <v>-45809.484049929597</v>
      </c>
      <c r="R33" s="280">
        <v>-45809.484049929597</v>
      </c>
      <c r="S33" s="326"/>
      <c r="V33" s="59">
        <v>0</v>
      </c>
      <c r="W33" s="65">
        <v>16485.3</v>
      </c>
      <c r="X33" s="60">
        <v>16485.3</v>
      </c>
      <c r="Y33" s="59">
        <v>0</v>
      </c>
      <c r="Z33" s="58">
        <v>45809.484049929597</v>
      </c>
      <c r="AA33" s="60">
        <v>45809.484049929597</v>
      </c>
      <c r="AB33" s="61">
        <v>1</v>
      </c>
    </row>
    <row r="34" spans="1:28" ht="51" x14ac:dyDescent="0.2">
      <c r="A34" s="255" t="s">
        <v>1160</v>
      </c>
      <c r="B34" s="84" t="s">
        <v>527</v>
      </c>
      <c r="C34" s="85" t="s">
        <v>528</v>
      </c>
      <c r="D34" s="86" t="s">
        <v>508</v>
      </c>
      <c r="E34" s="87" t="s">
        <v>19</v>
      </c>
      <c r="F34" s="88">
        <v>422.7</v>
      </c>
      <c r="G34" s="89">
        <v>97.381439999999998</v>
      </c>
      <c r="H34" s="57">
        <v>73.006865567999995</v>
      </c>
      <c r="I34" s="58">
        <v>30860.002075593598</v>
      </c>
      <c r="J34" s="328">
        <v>422.7</v>
      </c>
      <c r="K34" s="324">
        <v>30860.002075593598</v>
      </c>
      <c r="L34" s="323"/>
      <c r="M34" s="324"/>
      <c r="N34" s="324">
        <v>61720.004151187197</v>
      </c>
      <c r="O34" s="314">
        <v>30860.002075593598</v>
      </c>
      <c r="P34" s="314">
        <v>0</v>
      </c>
      <c r="Q34" s="314">
        <v>-30860.002075593598</v>
      </c>
      <c r="R34" s="280">
        <v>-30860.002075593598</v>
      </c>
      <c r="S34" s="326"/>
      <c r="V34" s="59">
        <v>0</v>
      </c>
      <c r="W34" s="65">
        <v>422.7</v>
      </c>
      <c r="X34" s="60">
        <v>422.7</v>
      </c>
      <c r="Y34" s="59">
        <v>0</v>
      </c>
      <c r="Z34" s="58">
        <v>30860.002075593598</v>
      </c>
      <c r="AA34" s="60">
        <v>30860.002075593598</v>
      </c>
      <c r="AB34" s="61">
        <v>1</v>
      </c>
    </row>
    <row r="35" spans="1:28" s="32" customFormat="1" ht="15.75" x14ac:dyDescent="0.25">
      <c r="A35" s="254">
        <v>2</v>
      </c>
      <c r="B35" s="75"/>
      <c r="C35" s="76" t="s">
        <v>17</v>
      </c>
      <c r="D35" s="77"/>
      <c r="E35" s="77"/>
      <c r="F35" s="78"/>
      <c r="G35" s="79"/>
      <c r="H35" s="79"/>
      <c r="I35" s="81">
        <v>126575.05203907202</v>
      </c>
      <c r="J35" s="81">
        <v>0</v>
      </c>
      <c r="K35" s="81">
        <v>0</v>
      </c>
      <c r="L35" s="81">
        <v>0</v>
      </c>
      <c r="M35" s="81">
        <v>0</v>
      </c>
      <c r="N35" s="81">
        <v>126575.05203907202</v>
      </c>
      <c r="O35" s="81">
        <v>0</v>
      </c>
      <c r="P35" s="81">
        <v>126575.05203907202</v>
      </c>
      <c r="Q35" s="81">
        <v>0</v>
      </c>
      <c r="R35" s="81">
        <v>0</v>
      </c>
      <c r="S35" s="81">
        <v>168834.26976</v>
      </c>
      <c r="T35" s="81">
        <v>42259.217720928005</v>
      </c>
      <c r="U35" s="327">
        <v>0</v>
      </c>
      <c r="V35" s="82"/>
      <c r="W35" s="81"/>
      <c r="X35" s="83">
        <v>3457.2</v>
      </c>
      <c r="Y35" s="82">
        <v>126575.05203907202</v>
      </c>
      <c r="Z35" s="81">
        <v>0</v>
      </c>
      <c r="AA35" s="83">
        <v>126575.05203907202</v>
      </c>
      <c r="AB35" s="52">
        <v>1</v>
      </c>
    </row>
    <row r="36" spans="1:28" ht="38.25" x14ac:dyDescent="0.2">
      <c r="A36" s="66" t="s">
        <v>1161</v>
      </c>
      <c r="B36" s="53" t="s">
        <v>529</v>
      </c>
      <c r="C36" s="62" t="s">
        <v>530</v>
      </c>
      <c r="D36" s="66" t="s">
        <v>508</v>
      </c>
      <c r="E36" s="66" t="s">
        <v>28</v>
      </c>
      <c r="F36" s="90" t="s">
        <v>531</v>
      </c>
      <c r="G36" s="67">
        <v>685.70112000000006</v>
      </c>
      <c r="H36" s="57">
        <v>514.07012966400009</v>
      </c>
      <c r="I36" s="58">
        <v>514.07012966400009</v>
      </c>
      <c r="J36" s="323"/>
      <c r="K36" s="324">
        <v>0</v>
      </c>
      <c r="L36" s="323"/>
      <c r="M36" s="324">
        <v>0</v>
      </c>
      <c r="N36" s="324">
        <v>514.07012966400009</v>
      </c>
      <c r="O36" s="314">
        <v>0</v>
      </c>
      <c r="P36" s="314">
        <v>514.07012966400009</v>
      </c>
      <c r="Q36" s="314">
        <v>0</v>
      </c>
      <c r="R36" s="280">
        <v>0</v>
      </c>
      <c r="S36" s="326">
        <v>685.70112000000006</v>
      </c>
      <c r="T36" s="317">
        <v>171.63099033599997</v>
      </c>
      <c r="U36" s="296"/>
      <c r="V36" s="59">
        <v>1</v>
      </c>
      <c r="W36" s="65"/>
      <c r="X36" s="60">
        <v>1</v>
      </c>
      <c r="Y36" s="59">
        <v>514.07012966400009</v>
      </c>
      <c r="Z36" s="58">
        <v>0</v>
      </c>
      <c r="AA36" s="60">
        <v>514.07012966400009</v>
      </c>
      <c r="AB36" s="61">
        <v>1</v>
      </c>
    </row>
    <row r="37" spans="1:28" ht="63.75" x14ac:dyDescent="0.2">
      <c r="A37" s="66" t="s">
        <v>1162</v>
      </c>
      <c r="B37" s="53">
        <v>101498</v>
      </c>
      <c r="C37" s="91" t="s">
        <v>532</v>
      </c>
      <c r="D37" s="66" t="s">
        <v>508</v>
      </c>
      <c r="E37" s="66" t="s">
        <v>28</v>
      </c>
      <c r="F37" s="90" t="s">
        <v>531</v>
      </c>
      <c r="G37" s="67">
        <v>2311.0963200000001</v>
      </c>
      <c r="H37" s="57">
        <v>1732.6289111040001</v>
      </c>
      <c r="I37" s="58">
        <v>1732.6289111040001</v>
      </c>
      <c r="J37" s="323"/>
      <c r="K37" s="324">
        <v>0</v>
      </c>
      <c r="L37" s="323"/>
      <c r="M37" s="324">
        <v>0</v>
      </c>
      <c r="N37" s="324">
        <v>1732.6289111040001</v>
      </c>
      <c r="O37" s="314">
        <v>0</v>
      </c>
      <c r="P37" s="314">
        <v>1732.6289111040001</v>
      </c>
      <c r="Q37" s="314">
        <v>0</v>
      </c>
      <c r="R37" s="280">
        <v>0</v>
      </c>
      <c r="S37" s="326">
        <v>2311.0963200000001</v>
      </c>
      <c r="T37" s="317">
        <v>578.46740889600005</v>
      </c>
      <c r="U37" s="296"/>
      <c r="V37" s="59">
        <v>1</v>
      </c>
      <c r="W37" s="65"/>
      <c r="X37" s="60">
        <v>1</v>
      </c>
      <c r="Y37" s="59">
        <v>1732.6289111040001</v>
      </c>
      <c r="Z37" s="58">
        <v>0</v>
      </c>
      <c r="AA37" s="60">
        <v>1732.6289111040001</v>
      </c>
      <c r="AB37" s="61">
        <v>1</v>
      </c>
    </row>
    <row r="38" spans="1:28" ht="19.5" customHeight="1" x14ac:dyDescent="0.2">
      <c r="A38" s="66" t="s">
        <v>1163</v>
      </c>
      <c r="B38" s="92" t="s">
        <v>533</v>
      </c>
      <c r="C38" s="62" t="s">
        <v>534</v>
      </c>
      <c r="D38" s="93" t="s">
        <v>508</v>
      </c>
      <c r="E38" s="93" t="s">
        <v>535</v>
      </c>
      <c r="F38" s="94">
        <v>462</v>
      </c>
      <c r="G38" s="95">
        <v>40.410240000000002</v>
      </c>
      <c r="H38" s="57">
        <v>30.295556928000003</v>
      </c>
      <c r="I38" s="58">
        <v>13996.547300736001</v>
      </c>
      <c r="J38" s="323"/>
      <c r="K38" s="324">
        <v>0</v>
      </c>
      <c r="L38" s="323"/>
      <c r="M38" s="324">
        <v>0</v>
      </c>
      <c r="N38" s="324">
        <v>13996.547300736001</v>
      </c>
      <c r="O38" s="314">
        <v>0</v>
      </c>
      <c r="P38" s="314">
        <v>13996.547300736001</v>
      </c>
      <c r="Q38" s="314">
        <v>0</v>
      </c>
      <c r="R38" s="280">
        <v>0</v>
      </c>
      <c r="S38" s="326">
        <v>18669.530880000002</v>
      </c>
      <c r="T38" s="317">
        <v>4672.9835792640006</v>
      </c>
      <c r="U38" s="296"/>
      <c r="V38" s="59">
        <v>462</v>
      </c>
      <c r="W38" s="65"/>
      <c r="X38" s="60">
        <v>462</v>
      </c>
      <c r="Y38" s="59">
        <v>13996.547300736001</v>
      </c>
      <c r="Z38" s="58">
        <v>0</v>
      </c>
      <c r="AA38" s="60">
        <v>13996.547300736001</v>
      </c>
      <c r="AB38" s="61">
        <v>1</v>
      </c>
    </row>
    <row r="39" spans="1:28" ht="42.75" customHeight="1" x14ac:dyDescent="0.2">
      <c r="A39" s="66" t="s">
        <v>1164</v>
      </c>
      <c r="B39" s="92">
        <v>97063</v>
      </c>
      <c r="C39" s="62" t="s">
        <v>536</v>
      </c>
      <c r="D39" s="66" t="s">
        <v>508</v>
      </c>
      <c r="E39" s="66" t="s">
        <v>511</v>
      </c>
      <c r="F39" s="64">
        <v>462</v>
      </c>
      <c r="G39" s="95">
        <v>30.3264</v>
      </c>
      <c r="H39" s="57">
        <v>22.735702079999999</v>
      </c>
      <c r="I39" s="58">
        <v>10503.894360959999</v>
      </c>
      <c r="J39" s="323"/>
      <c r="K39" s="324">
        <v>0</v>
      </c>
      <c r="L39" s="323"/>
      <c r="M39" s="324">
        <v>0</v>
      </c>
      <c r="N39" s="324">
        <v>10503.894360959999</v>
      </c>
      <c r="O39" s="314">
        <v>0</v>
      </c>
      <c r="P39" s="314">
        <v>10503.894360959999</v>
      </c>
      <c r="Q39" s="314">
        <v>0</v>
      </c>
      <c r="R39" s="280">
        <v>0</v>
      </c>
      <c r="S39" s="326">
        <v>14010.7968</v>
      </c>
      <c r="T39" s="317">
        <v>3506.9024390400009</v>
      </c>
      <c r="U39" s="296"/>
      <c r="V39" s="59">
        <v>462</v>
      </c>
      <c r="W39" s="65"/>
      <c r="X39" s="60">
        <v>462</v>
      </c>
      <c r="Y39" s="59">
        <v>10503.894360959999</v>
      </c>
      <c r="Z39" s="58">
        <v>0</v>
      </c>
      <c r="AA39" s="60">
        <v>10503.894360959999</v>
      </c>
      <c r="AB39" s="61">
        <v>1</v>
      </c>
    </row>
    <row r="40" spans="1:28" ht="19.5" customHeight="1" x14ac:dyDescent="0.2">
      <c r="A40" s="66" t="s">
        <v>1165</v>
      </c>
      <c r="B40" s="92" t="s">
        <v>537</v>
      </c>
      <c r="C40" s="62" t="s">
        <v>29</v>
      </c>
      <c r="D40" s="93" t="s">
        <v>508</v>
      </c>
      <c r="E40" s="93" t="s">
        <v>538</v>
      </c>
      <c r="F40" s="94">
        <v>2100</v>
      </c>
      <c r="G40" s="95">
        <v>1.4476799999999999</v>
      </c>
      <c r="H40" s="57">
        <v>1.085325696</v>
      </c>
      <c r="I40" s="58">
        <v>2279.1839615999997</v>
      </c>
      <c r="J40" s="323"/>
      <c r="K40" s="324">
        <v>0</v>
      </c>
      <c r="L40" s="323"/>
      <c r="M40" s="324">
        <v>0</v>
      </c>
      <c r="N40" s="324">
        <v>2279.1839615999997</v>
      </c>
      <c r="O40" s="314">
        <v>0</v>
      </c>
      <c r="P40" s="314">
        <v>2279.1839615999997</v>
      </c>
      <c r="Q40" s="314">
        <v>0</v>
      </c>
      <c r="R40" s="280">
        <v>0</v>
      </c>
      <c r="S40" s="326">
        <v>3040.1279999999997</v>
      </c>
      <c r="T40" s="317">
        <v>760.94403839999995</v>
      </c>
      <c r="U40" s="296"/>
      <c r="V40" s="59">
        <v>2100</v>
      </c>
      <c r="W40" s="65"/>
      <c r="X40" s="60">
        <v>2100</v>
      </c>
      <c r="Y40" s="59">
        <v>2279.1839615999997</v>
      </c>
      <c r="Z40" s="58">
        <v>0</v>
      </c>
      <c r="AA40" s="60">
        <v>2279.1839615999997</v>
      </c>
      <c r="AB40" s="61">
        <v>1</v>
      </c>
    </row>
    <row r="41" spans="1:28" ht="25.5" x14ac:dyDescent="0.2">
      <c r="A41" s="66" t="s">
        <v>1166</v>
      </c>
      <c r="B41" s="53" t="s">
        <v>539</v>
      </c>
      <c r="C41" s="91" t="s">
        <v>30</v>
      </c>
      <c r="D41" s="66" t="s">
        <v>508</v>
      </c>
      <c r="E41" s="66" t="s">
        <v>28</v>
      </c>
      <c r="F41" s="64">
        <v>1</v>
      </c>
      <c r="G41" s="67">
        <v>18990.653760000001</v>
      </c>
      <c r="H41" s="57">
        <v>14237.293123872001</v>
      </c>
      <c r="I41" s="58">
        <v>14237.293123872001</v>
      </c>
      <c r="J41" s="323"/>
      <c r="K41" s="324">
        <v>0</v>
      </c>
      <c r="L41" s="323"/>
      <c r="M41" s="324">
        <v>0</v>
      </c>
      <c r="N41" s="324">
        <v>14237.293123872001</v>
      </c>
      <c r="O41" s="314">
        <v>0</v>
      </c>
      <c r="P41" s="314">
        <v>14237.293123872001</v>
      </c>
      <c r="Q41" s="314">
        <v>0</v>
      </c>
      <c r="R41" s="280">
        <v>0</v>
      </c>
      <c r="S41" s="326">
        <v>18990.653760000001</v>
      </c>
      <c r="T41" s="317">
        <v>4753.3606361279999</v>
      </c>
      <c r="U41" s="296"/>
      <c r="V41" s="59">
        <v>1</v>
      </c>
      <c r="W41" s="65"/>
      <c r="X41" s="60">
        <v>1</v>
      </c>
      <c r="Y41" s="59">
        <v>14237.293123872001</v>
      </c>
      <c r="Z41" s="58">
        <v>0</v>
      </c>
      <c r="AA41" s="60">
        <v>14237.293123872001</v>
      </c>
      <c r="AB41" s="61">
        <v>1</v>
      </c>
    </row>
    <row r="42" spans="1:28" ht="25.5" x14ac:dyDescent="0.2">
      <c r="A42" s="66" t="s">
        <v>1167</v>
      </c>
      <c r="B42" s="53" t="s">
        <v>540</v>
      </c>
      <c r="C42" s="91" t="s">
        <v>32</v>
      </c>
      <c r="D42" s="66" t="s">
        <v>508</v>
      </c>
      <c r="E42" s="66" t="s">
        <v>28</v>
      </c>
      <c r="F42" s="64">
        <v>1</v>
      </c>
      <c r="G42" s="67">
        <v>15142.92</v>
      </c>
      <c r="H42" s="57">
        <v>11352.647124000001</v>
      </c>
      <c r="I42" s="58">
        <v>11352.647124000001</v>
      </c>
      <c r="J42" s="323"/>
      <c r="K42" s="324">
        <v>0</v>
      </c>
      <c r="L42" s="323"/>
      <c r="M42" s="324">
        <v>0</v>
      </c>
      <c r="N42" s="324">
        <v>11352.647124000001</v>
      </c>
      <c r="O42" s="314">
        <v>0</v>
      </c>
      <c r="P42" s="314">
        <v>11352.647124000001</v>
      </c>
      <c r="Q42" s="314">
        <v>0</v>
      </c>
      <c r="R42" s="280">
        <v>0</v>
      </c>
      <c r="S42" s="326">
        <v>15142.92</v>
      </c>
      <c r="T42" s="317">
        <v>3790.2728759999991</v>
      </c>
      <c r="U42" s="296"/>
      <c r="V42" s="59">
        <v>1</v>
      </c>
      <c r="W42" s="65"/>
      <c r="X42" s="60">
        <v>1</v>
      </c>
      <c r="Y42" s="59">
        <v>11352.647124000001</v>
      </c>
      <c r="Z42" s="58">
        <v>0</v>
      </c>
      <c r="AA42" s="60">
        <v>11352.647124000001</v>
      </c>
      <c r="AB42" s="61">
        <v>1</v>
      </c>
    </row>
    <row r="43" spans="1:28" ht="25.5" x14ac:dyDescent="0.2">
      <c r="A43" s="66" t="s">
        <v>1168</v>
      </c>
      <c r="B43" s="53" t="s">
        <v>541</v>
      </c>
      <c r="C43" s="91" t="s">
        <v>33</v>
      </c>
      <c r="D43" s="66" t="s">
        <v>508</v>
      </c>
      <c r="E43" s="66" t="s">
        <v>28</v>
      </c>
      <c r="F43" s="64">
        <v>1</v>
      </c>
      <c r="G43" s="67">
        <v>21867.044159999998</v>
      </c>
      <c r="H43" s="57">
        <v>16393.723006751999</v>
      </c>
      <c r="I43" s="58">
        <v>16393.723006751999</v>
      </c>
      <c r="J43" s="323"/>
      <c r="K43" s="324">
        <v>0</v>
      </c>
      <c r="L43" s="323"/>
      <c r="M43" s="324">
        <v>0</v>
      </c>
      <c r="N43" s="324">
        <v>16393.723006751999</v>
      </c>
      <c r="O43" s="314">
        <v>0</v>
      </c>
      <c r="P43" s="314">
        <v>16393.723006751999</v>
      </c>
      <c r="Q43" s="314">
        <v>0</v>
      </c>
      <c r="R43" s="280">
        <v>0</v>
      </c>
      <c r="S43" s="326">
        <v>21867.044159999998</v>
      </c>
      <c r="T43" s="317">
        <v>5473.3211532479982</v>
      </c>
      <c r="U43" s="296"/>
      <c r="V43" s="59">
        <v>1</v>
      </c>
      <c r="W43" s="65"/>
      <c r="X43" s="60">
        <v>1</v>
      </c>
      <c r="Y43" s="59">
        <v>16393.723006751999</v>
      </c>
      <c r="Z43" s="58">
        <v>0</v>
      </c>
      <c r="AA43" s="60">
        <v>16393.723006751999</v>
      </c>
      <c r="AB43" s="61">
        <v>1</v>
      </c>
    </row>
    <row r="44" spans="1:28" ht="25.5" x14ac:dyDescent="0.2">
      <c r="A44" s="66" t="s">
        <v>1169</v>
      </c>
      <c r="B44" s="53" t="s">
        <v>542</v>
      </c>
      <c r="C44" s="91" t="s">
        <v>34</v>
      </c>
      <c r="D44" s="66" t="s">
        <v>508</v>
      </c>
      <c r="E44" s="66" t="s">
        <v>28</v>
      </c>
      <c r="F44" s="64">
        <v>1</v>
      </c>
      <c r="G44" s="67">
        <v>22600.418880000001</v>
      </c>
      <c r="H44" s="57">
        <v>16943.534034336</v>
      </c>
      <c r="I44" s="58">
        <v>16943.534034336</v>
      </c>
      <c r="J44" s="323"/>
      <c r="K44" s="324">
        <v>0</v>
      </c>
      <c r="L44" s="323"/>
      <c r="M44" s="324">
        <v>0</v>
      </c>
      <c r="N44" s="324">
        <v>16943.534034336</v>
      </c>
      <c r="O44" s="314">
        <v>0</v>
      </c>
      <c r="P44" s="314">
        <v>16943.534034336</v>
      </c>
      <c r="Q44" s="314">
        <v>0</v>
      </c>
      <c r="R44" s="280">
        <v>0</v>
      </c>
      <c r="S44" s="326">
        <v>22600.418880000001</v>
      </c>
      <c r="T44" s="317">
        <v>5656.8848456640007</v>
      </c>
      <c r="U44" s="296"/>
      <c r="V44" s="59">
        <v>1</v>
      </c>
      <c r="W44" s="65"/>
      <c r="X44" s="60">
        <v>1</v>
      </c>
      <c r="Y44" s="59">
        <v>16943.534034336</v>
      </c>
      <c r="Z44" s="58">
        <v>0</v>
      </c>
      <c r="AA44" s="60">
        <v>16943.534034336</v>
      </c>
      <c r="AB44" s="61">
        <v>1</v>
      </c>
    </row>
    <row r="45" spans="1:28" ht="15.75" x14ac:dyDescent="0.2">
      <c r="A45" s="66" t="s">
        <v>1170</v>
      </c>
      <c r="B45" s="68" t="s">
        <v>543</v>
      </c>
      <c r="C45" s="96" t="s">
        <v>544</v>
      </c>
      <c r="D45" s="86" t="s">
        <v>508</v>
      </c>
      <c r="E45" s="86" t="s">
        <v>511</v>
      </c>
      <c r="F45" s="88">
        <v>3</v>
      </c>
      <c r="G45" s="97">
        <v>469.37280000000004</v>
      </c>
      <c r="H45" s="57">
        <v>351.88878816000005</v>
      </c>
      <c r="I45" s="58">
        <v>1055.6663644800001</v>
      </c>
      <c r="J45" s="323"/>
      <c r="K45" s="324">
        <v>0</v>
      </c>
      <c r="L45" s="323"/>
      <c r="M45" s="324">
        <v>0</v>
      </c>
      <c r="N45" s="324">
        <v>1055.6663644800001</v>
      </c>
      <c r="O45" s="314">
        <v>0</v>
      </c>
      <c r="P45" s="314">
        <v>1055.6663644800001</v>
      </c>
      <c r="Q45" s="314">
        <v>0</v>
      </c>
      <c r="R45" s="280">
        <v>0</v>
      </c>
      <c r="S45" s="326">
        <v>1408.1184000000001</v>
      </c>
      <c r="T45" s="317">
        <v>352.45203551999998</v>
      </c>
      <c r="U45" s="296"/>
      <c r="V45" s="59">
        <v>3</v>
      </c>
      <c r="W45" s="65"/>
      <c r="X45" s="60">
        <v>3</v>
      </c>
      <c r="Y45" s="59">
        <v>1055.6663644800001</v>
      </c>
      <c r="Z45" s="58">
        <v>0</v>
      </c>
      <c r="AA45" s="60">
        <v>1055.6663644800001</v>
      </c>
      <c r="AB45" s="61">
        <v>1</v>
      </c>
    </row>
    <row r="46" spans="1:28" ht="15.75" x14ac:dyDescent="0.2">
      <c r="A46" s="66" t="s">
        <v>1171</v>
      </c>
      <c r="B46" s="53">
        <v>98459</v>
      </c>
      <c r="C46" s="91" t="s">
        <v>545</v>
      </c>
      <c r="D46" s="66" t="s">
        <v>508</v>
      </c>
      <c r="E46" s="66" t="s">
        <v>511</v>
      </c>
      <c r="F46" s="64">
        <v>424.20000000000005</v>
      </c>
      <c r="G46" s="67">
        <v>118.12320000000001</v>
      </c>
      <c r="H46" s="57">
        <v>88.556963040000014</v>
      </c>
      <c r="I46" s="58">
        <v>37565.863721568006</v>
      </c>
      <c r="J46" s="323"/>
      <c r="K46" s="324">
        <v>0</v>
      </c>
      <c r="L46" s="323"/>
      <c r="M46" s="324">
        <v>0</v>
      </c>
      <c r="N46" s="324">
        <v>37565.863721568006</v>
      </c>
      <c r="O46" s="314">
        <v>0</v>
      </c>
      <c r="P46" s="314">
        <v>37565.863721568006</v>
      </c>
      <c r="Q46" s="314">
        <v>0</v>
      </c>
      <c r="R46" s="280">
        <v>0</v>
      </c>
      <c r="S46" s="326">
        <v>50107.861440000008</v>
      </c>
      <c r="T46" s="317">
        <v>12541.997718432001</v>
      </c>
      <c r="U46" s="296"/>
      <c r="V46" s="59">
        <v>424.2</v>
      </c>
      <c r="W46" s="65"/>
      <c r="X46" s="60">
        <v>424.2</v>
      </c>
      <c r="Y46" s="59">
        <v>37565.863721568006</v>
      </c>
      <c r="Z46" s="58">
        <v>0</v>
      </c>
      <c r="AA46" s="60">
        <v>37565.863721568006</v>
      </c>
      <c r="AB46" s="61">
        <v>1</v>
      </c>
    </row>
    <row r="47" spans="1:28" s="32" customFormat="1" ht="15.75" x14ac:dyDescent="0.25">
      <c r="A47" s="254">
        <v>3</v>
      </c>
      <c r="B47" s="75"/>
      <c r="C47" s="76" t="s">
        <v>35</v>
      </c>
      <c r="D47" s="77"/>
      <c r="E47" s="77"/>
      <c r="F47" s="78"/>
      <c r="G47" s="79"/>
      <c r="H47" s="79"/>
      <c r="I47" s="81">
        <v>19415.531719583996</v>
      </c>
      <c r="J47" s="81">
        <v>0</v>
      </c>
      <c r="K47" s="81">
        <v>0</v>
      </c>
      <c r="L47" s="81">
        <v>0</v>
      </c>
      <c r="M47" s="81">
        <v>0</v>
      </c>
      <c r="N47" s="81">
        <v>19415.531719583996</v>
      </c>
      <c r="O47" s="81">
        <v>0</v>
      </c>
      <c r="P47" s="81">
        <v>19415.531719583996</v>
      </c>
      <c r="Q47" s="81">
        <v>0</v>
      </c>
      <c r="R47" s="81">
        <v>0</v>
      </c>
      <c r="S47" s="81">
        <v>25897.734719999997</v>
      </c>
      <c r="T47" s="81">
        <v>6482.2030004160006</v>
      </c>
      <c r="U47" s="327">
        <v>0</v>
      </c>
      <c r="V47" s="82"/>
      <c r="W47" s="81"/>
      <c r="X47" s="83">
        <v>301.39999999999998</v>
      </c>
      <c r="Y47" s="82">
        <v>19415.531719583996</v>
      </c>
      <c r="Z47" s="81">
        <v>0</v>
      </c>
      <c r="AA47" s="83">
        <v>19415.531719583996</v>
      </c>
      <c r="AB47" s="52">
        <v>1</v>
      </c>
    </row>
    <row r="48" spans="1:28" ht="38.25" x14ac:dyDescent="0.2">
      <c r="A48" s="63" t="s">
        <v>1172</v>
      </c>
      <c r="B48" s="53">
        <v>99059</v>
      </c>
      <c r="C48" s="62" t="s">
        <v>546</v>
      </c>
      <c r="D48" s="63" t="s">
        <v>508</v>
      </c>
      <c r="E48" s="63" t="s">
        <v>36</v>
      </c>
      <c r="F48" s="64">
        <v>301.39999999999998</v>
      </c>
      <c r="G48" s="57">
        <v>85.924799999999991</v>
      </c>
      <c r="H48" s="57">
        <v>64.417822559999991</v>
      </c>
      <c r="I48" s="58">
        <v>19415.531719583996</v>
      </c>
      <c r="J48" s="323"/>
      <c r="K48" s="324">
        <v>0</v>
      </c>
      <c r="L48" s="323"/>
      <c r="M48" s="324">
        <v>0</v>
      </c>
      <c r="N48" s="324">
        <v>19415.531719583996</v>
      </c>
      <c r="O48" s="314">
        <v>0</v>
      </c>
      <c r="P48" s="314">
        <v>19415.531719583996</v>
      </c>
      <c r="Q48" s="314">
        <v>0</v>
      </c>
      <c r="R48" s="280">
        <v>0</v>
      </c>
      <c r="S48" s="326">
        <v>25897.734719999997</v>
      </c>
      <c r="T48" s="317">
        <v>6482.2030004160006</v>
      </c>
      <c r="U48" s="296"/>
      <c r="V48" s="59">
        <v>301.39999999999998</v>
      </c>
      <c r="W48" s="65"/>
      <c r="X48" s="60">
        <v>301.39999999999998</v>
      </c>
      <c r="Y48" s="59">
        <v>19415.531719583996</v>
      </c>
      <c r="Z48" s="58">
        <v>0</v>
      </c>
      <c r="AA48" s="60">
        <v>19415.531719583996</v>
      </c>
      <c r="AB48" s="61">
        <v>1</v>
      </c>
    </row>
    <row r="49" spans="1:28" ht="15.75" x14ac:dyDescent="0.25">
      <c r="A49" s="254">
        <v>4</v>
      </c>
      <c r="B49" s="75"/>
      <c r="C49" s="76" t="s">
        <v>37</v>
      </c>
      <c r="D49" s="77"/>
      <c r="E49" s="77"/>
      <c r="F49" s="78"/>
      <c r="G49" s="79"/>
      <c r="H49" s="79"/>
      <c r="I49" s="81">
        <v>554659.65025692072</v>
      </c>
      <c r="J49" s="81">
        <v>1979.26</v>
      </c>
      <c r="K49" s="81">
        <v>103449.32961583753</v>
      </c>
      <c r="L49" s="81">
        <v>-353.98</v>
      </c>
      <c r="M49" s="81">
        <v>-38901.900401844483</v>
      </c>
      <c r="N49" s="81">
        <v>619207.07947091374</v>
      </c>
      <c r="O49" s="81">
        <v>64547.429213993048</v>
      </c>
      <c r="P49" s="81">
        <v>490112.22104292776</v>
      </c>
      <c r="Q49" s="81">
        <v>-64547.429213993055</v>
      </c>
      <c r="R49" s="81">
        <v>-64547.429213993055</v>
      </c>
      <c r="S49" s="81">
        <v>708230.17863743997</v>
      </c>
      <c r="T49" s="81" t="e">
        <v>#REF!</v>
      </c>
      <c r="U49" s="327">
        <v>0</v>
      </c>
      <c r="V49" s="82"/>
      <c r="W49" s="81"/>
      <c r="X49" s="83">
        <v>19355.222040000004</v>
      </c>
      <c r="Y49" s="82">
        <v>593561.0930162156</v>
      </c>
      <c r="Z49" s="81">
        <v>-38901.554547841442</v>
      </c>
      <c r="AA49" s="83">
        <v>554659.53846837406</v>
      </c>
      <c r="AB49" s="52">
        <v>0.9999997984555995</v>
      </c>
    </row>
    <row r="50" spans="1:28" s="32" customFormat="1" ht="15.75" x14ac:dyDescent="0.25">
      <c r="A50" s="256" t="s">
        <v>1173</v>
      </c>
      <c r="B50" s="98"/>
      <c r="C50" s="99" t="s">
        <v>38</v>
      </c>
      <c r="D50" s="100"/>
      <c r="E50" s="100"/>
      <c r="F50" s="100"/>
      <c r="G50" s="100"/>
      <c r="H50" s="100"/>
      <c r="I50" s="101">
        <v>232308.19850041441</v>
      </c>
      <c r="J50" s="101">
        <v>1883.93</v>
      </c>
      <c r="K50" s="101">
        <v>101648.35114289857</v>
      </c>
      <c r="L50" s="101">
        <v>0</v>
      </c>
      <c r="M50" s="101">
        <v>0</v>
      </c>
      <c r="N50" s="101">
        <v>333956.54964331293</v>
      </c>
      <c r="O50" s="101">
        <v>101648.35114289857</v>
      </c>
      <c r="P50" s="101">
        <v>130659.84735751583</v>
      </c>
      <c r="Q50" s="101">
        <v>-101648.35114289858</v>
      </c>
      <c r="R50" s="101">
        <v>-101648.35114289858</v>
      </c>
      <c r="S50" s="101">
        <v>278256.25339199998</v>
      </c>
      <c r="T50" s="101">
        <v>161111.23000000001</v>
      </c>
      <c r="U50" s="329">
        <v>0</v>
      </c>
      <c r="V50" s="102"/>
      <c r="W50" s="101"/>
      <c r="X50" s="103">
        <v>5722.7400000000007</v>
      </c>
      <c r="Y50" s="102">
        <v>232308.19850041441</v>
      </c>
      <c r="Z50" s="101">
        <v>0</v>
      </c>
      <c r="AA50" s="103">
        <v>232308.19850041441</v>
      </c>
      <c r="AB50" s="104">
        <v>1</v>
      </c>
    </row>
    <row r="51" spans="1:28" s="40" customFormat="1" ht="38.25" x14ac:dyDescent="0.2">
      <c r="A51" s="66" t="s">
        <v>1174</v>
      </c>
      <c r="B51" s="105">
        <v>96523</v>
      </c>
      <c r="C51" s="106" t="s">
        <v>547</v>
      </c>
      <c r="D51" s="63" t="s">
        <v>508</v>
      </c>
      <c r="E51" s="107" t="s">
        <v>516</v>
      </c>
      <c r="F51" s="108">
        <v>782.96</v>
      </c>
      <c r="G51" s="67">
        <v>129.51743999999999</v>
      </c>
      <c r="H51" s="57">
        <v>97.099224767999999</v>
      </c>
      <c r="I51" s="58">
        <v>76024.809024353279</v>
      </c>
      <c r="J51" s="323">
        <v>559.85</v>
      </c>
      <c r="K51" s="324">
        <v>54361.000986364801</v>
      </c>
      <c r="L51" s="323"/>
      <c r="M51" s="324">
        <v>0</v>
      </c>
      <c r="N51" s="324">
        <v>130385.81001071808</v>
      </c>
      <c r="O51" s="314">
        <v>54361.000986364801</v>
      </c>
      <c r="P51" s="314">
        <v>21663.808037988478</v>
      </c>
      <c r="Q51" s="314">
        <v>-54361.000986364801</v>
      </c>
      <c r="R51" s="280">
        <v>-54361.000986364801</v>
      </c>
      <c r="S51" s="326">
        <v>101406.97482240001</v>
      </c>
      <c r="T51" s="330">
        <v>9449.84</v>
      </c>
      <c r="U51" s="296"/>
      <c r="V51" s="59">
        <v>782.96</v>
      </c>
      <c r="W51" s="65"/>
      <c r="X51" s="60">
        <v>782.96</v>
      </c>
      <c r="Y51" s="59">
        <v>76024.809024353279</v>
      </c>
      <c r="Z51" s="58">
        <v>0</v>
      </c>
      <c r="AA51" s="60">
        <v>76024.809024353279</v>
      </c>
      <c r="AB51" s="61">
        <v>1</v>
      </c>
    </row>
    <row r="52" spans="1:28" ht="70.5" customHeight="1" x14ac:dyDescent="0.2">
      <c r="A52" s="66" t="s">
        <v>1175</v>
      </c>
      <c r="B52" s="109" t="s">
        <v>548</v>
      </c>
      <c r="C52" s="110" t="s">
        <v>39</v>
      </c>
      <c r="D52" s="63" t="s">
        <v>508</v>
      </c>
      <c r="E52" s="111" t="s">
        <v>516</v>
      </c>
      <c r="F52" s="112">
        <v>573.18000000000006</v>
      </c>
      <c r="G52" s="67">
        <v>26.74464</v>
      </c>
      <c r="H52" s="57">
        <v>20.050456608000001</v>
      </c>
      <c r="I52" s="58">
        <v>11492.520718573442</v>
      </c>
      <c r="J52" s="323">
        <v>390.85</v>
      </c>
      <c r="K52" s="324">
        <v>7836.720965236801</v>
      </c>
      <c r="L52" s="323"/>
      <c r="M52" s="324">
        <v>0</v>
      </c>
      <c r="N52" s="324">
        <v>19329.241683810244</v>
      </c>
      <c r="O52" s="314">
        <v>7836.720965236801</v>
      </c>
      <c r="P52" s="314">
        <v>3655.7997533366406</v>
      </c>
      <c r="Q52" s="314">
        <v>-7836.720965236801</v>
      </c>
      <c r="R52" s="280">
        <v>-7836.720965236801</v>
      </c>
      <c r="S52" s="326">
        <v>15329.492755200003</v>
      </c>
      <c r="T52" s="330">
        <v>3279.61</v>
      </c>
      <c r="U52" s="296"/>
      <c r="V52" s="59">
        <v>573.18000000000006</v>
      </c>
      <c r="W52" s="65"/>
      <c r="X52" s="60">
        <v>573.18000000000006</v>
      </c>
      <c r="Y52" s="59">
        <v>11492.520718573442</v>
      </c>
      <c r="Z52" s="58">
        <v>0</v>
      </c>
      <c r="AA52" s="60">
        <v>11492.520718573442</v>
      </c>
      <c r="AB52" s="61">
        <v>1</v>
      </c>
    </row>
    <row r="53" spans="1:28" ht="51" x14ac:dyDescent="0.2">
      <c r="A53" s="66" t="s">
        <v>1176</v>
      </c>
      <c r="B53" s="109" t="s">
        <v>549</v>
      </c>
      <c r="C53" s="110" t="s">
        <v>41</v>
      </c>
      <c r="D53" s="63" t="s">
        <v>508</v>
      </c>
      <c r="E53" s="111" t="s">
        <v>516</v>
      </c>
      <c r="F53" s="112">
        <v>914.72</v>
      </c>
      <c r="G53" s="67">
        <v>11.856</v>
      </c>
      <c r="H53" s="57">
        <v>8.8884432000000011</v>
      </c>
      <c r="I53" s="58">
        <v>8130.4367639040011</v>
      </c>
      <c r="J53" s="323">
        <v>509.28</v>
      </c>
      <c r="K53" s="324">
        <v>4526.7063528960007</v>
      </c>
      <c r="L53" s="323"/>
      <c r="M53" s="324">
        <v>0</v>
      </c>
      <c r="N53" s="324">
        <v>12657.143116800002</v>
      </c>
      <c r="O53" s="314">
        <v>4526.7063528960007</v>
      </c>
      <c r="P53" s="314">
        <v>3603.7304110080004</v>
      </c>
      <c r="Q53" s="314">
        <v>-4526.7063528960007</v>
      </c>
      <c r="R53" s="280">
        <v>-4526.7063528960007</v>
      </c>
      <c r="S53" s="326">
        <v>10844.920320000001</v>
      </c>
      <c r="T53" s="330">
        <v>3373.66</v>
      </c>
      <c r="U53" s="296"/>
      <c r="V53" s="59">
        <v>914.72</v>
      </c>
      <c r="W53" s="65"/>
      <c r="X53" s="60">
        <v>914.72</v>
      </c>
      <c r="Y53" s="59">
        <v>8130.4367639040011</v>
      </c>
      <c r="Z53" s="58">
        <v>0</v>
      </c>
      <c r="AA53" s="60">
        <v>8130.4367639040011</v>
      </c>
      <c r="AB53" s="61">
        <v>1</v>
      </c>
    </row>
    <row r="54" spans="1:28" ht="38.25" x14ac:dyDescent="0.2">
      <c r="A54" s="66" t="s">
        <v>1177</v>
      </c>
      <c r="B54" s="109" t="s">
        <v>550</v>
      </c>
      <c r="C54" s="110" t="s">
        <v>21</v>
      </c>
      <c r="D54" s="63" t="s">
        <v>508</v>
      </c>
      <c r="E54" s="111" t="s">
        <v>22</v>
      </c>
      <c r="F54" s="112">
        <v>203.9</v>
      </c>
      <c r="G54" s="67">
        <v>3.7065600000000001</v>
      </c>
      <c r="H54" s="57">
        <v>2.7788080320000001</v>
      </c>
      <c r="I54" s="58">
        <v>566.59895772480002</v>
      </c>
      <c r="J54" s="323"/>
      <c r="K54" s="324">
        <v>0</v>
      </c>
      <c r="L54" s="323"/>
      <c r="M54" s="324">
        <v>0</v>
      </c>
      <c r="N54" s="324">
        <v>566.59895772480002</v>
      </c>
      <c r="O54" s="314">
        <v>0</v>
      </c>
      <c r="P54" s="314">
        <v>566.59895772480002</v>
      </c>
      <c r="Q54" s="314">
        <v>0</v>
      </c>
      <c r="R54" s="280">
        <v>0</v>
      </c>
      <c r="S54" s="326">
        <v>755.76758400000006</v>
      </c>
      <c r="T54" s="330">
        <v>743.89</v>
      </c>
      <c r="U54" s="296"/>
      <c r="V54" s="59">
        <v>203.9</v>
      </c>
      <c r="W54" s="65"/>
      <c r="X54" s="60">
        <v>203.9</v>
      </c>
      <c r="Y54" s="59">
        <v>566.59895772480002</v>
      </c>
      <c r="Z54" s="58">
        <v>0</v>
      </c>
      <c r="AA54" s="60">
        <v>566.59895772480002</v>
      </c>
      <c r="AB54" s="61">
        <v>1</v>
      </c>
    </row>
    <row r="55" spans="1:28" s="40" customFormat="1" ht="38.25" x14ac:dyDescent="0.2">
      <c r="A55" s="66" t="s">
        <v>1178</v>
      </c>
      <c r="B55" s="109" t="s">
        <v>551</v>
      </c>
      <c r="C55" s="110" t="s">
        <v>42</v>
      </c>
      <c r="D55" s="63" t="s">
        <v>508</v>
      </c>
      <c r="E55" s="111" t="s">
        <v>516</v>
      </c>
      <c r="F55" s="112">
        <v>6.96</v>
      </c>
      <c r="G55" s="67">
        <v>749.91071999999997</v>
      </c>
      <c r="H55" s="57">
        <v>562.20806678400004</v>
      </c>
      <c r="I55" s="58">
        <v>3912.9681448166402</v>
      </c>
      <c r="J55" s="323">
        <v>1.64</v>
      </c>
      <c r="K55" s="324">
        <v>922.02122952575996</v>
      </c>
      <c r="L55" s="323"/>
      <c r="M55" s="324">
        <v>0</v>
      </c>
      <c r="N55" s="324">
        <v>4834.9893743424</v>
      </c>
      <c r="O55" s="314">
        <v>922.02122952575996</v>
      </c>
      <c r="P55" s="314">
        <v>2990.9469152908805</v>
      </c>
      <c r="Q55" s="314">
        <v>-922.02122952575974</v>
      </c>
      <c r="R55" s="280">
        <v>-922.02122952575974</v>
      </c>
      <c r="S55" s="326">
        <v>5219.3786111999998</v>
      </c>
      <c r="T55" s="330">
        <v>3110.11</v>
      </c>
      <c r="U55" s="296"/>
      <c r="V55" s="59">
        <v>6.96</v>
      </c>
      <c r="W55" s="65"/>
      <c r="X55" s="60">
        <v>6.96</v>
      </c>
      <c r="Y55" s="59">
        <v>3912.9681448166402</v>
      </c>
      <c r="Z55" s="58">
        <v>0</v>
      </c>
      <c r="AA55" s="60">
        <v>3912.9681448166402</v>
      </c>
      <c r="AB55" s="61">
        <v>1</v>
      </c>
    </row>
    <row r="56" spans="1:28" s="40" customFormat="1" ht="38.25" x14ac:dyDescent="0.2">
      <c r="A56" s="66" t="s">
        <v>1179</v>
      </c>
      <c r="B56" s="109">
        <v>96535</v>
      </c>
      <c r="C56" s="113" t="s">
        <v>552</v>
      </c>
      <c r="D56" s="63" t="s">
        <v>508</v>
      </c>
      <c r="E56" s="111" t="s">
        <v>511</v>
      </c>
      <c r="F56" s="112">
        <v>243.23</v>
      </c>
      <c r="G56" s="67">
        <v>186.68832</v>
      </c>
      <c r="H56" s="57">
        <v>139.960233504</v>
      </c>
      <c r="I56" s="58">
        <v>34042.527595177919</v>
      </c>
      <c r="J56" s="323">
        <v>38.75</v>
      </c>
      <c r="K56" s="324">
        <v>5423.4590482800004</v>
      </c>
      <c r="L56" s="323"/>
      <c r="M56" s="324">
        <v>0</v>
      </c>
      <c r="N56" s="324">
        <v>39465.986643457916</v>
      </c>
      <c r="O56" s="314">
        <v>5423.4590482800004</v>
      </c>
      <c r="P56" s="314">
        <v>28619.068546897917</v>
      </c>
      <c r="Q56" s="314">
        <v>-5423.4590482800013</v>
      </c>
      <c r="R56" s="280">
        <v>-5423.4590482800013</v>
      </c>
      <c r="S56" s="326">
        <v>45408.200073599997</v>
      </c>
      <c r="T56" s="330">
        <v>71260.91</v>
      </c>
      <c r="U56" s="296"/>
      <c r="V56" s="59">
        <v>243.23</v>
      </c>
      <c r="W56" s="65"/>
      <c r="X56" s="60">
        <v>243.23</v>
      </c>
      <c r="Y56" s="59">
        <v>34042.527595177919</v>
      </c>
      <c r="Z56" s="58">
        <v>0</v>
      </c>
      <c r="AA56" s="60">
        <v>34042.527595177919</v>
      </c>
      <c r="AB56" s="61">
        <v>1</v>
      </c>
    </row>
    <row r="57" spans="1:28" ht="25.5" x14ac:dyDescent="0.2">
      <c r="A57" s="66" t="s">
        <v>1180</v>
      </c>
      <c r="B57" s="109" t="s">
        <v>553</v>
      </c>
      <c r="C57" s="110" t="s">
        <v>43</v>
      </c>
      <c r="D57" s="63" t="s">
        <v>508</v>
      </c>
      <c r="E57" s="111" t="s">
        <v>44</v>
      </c>
      <c r="F57" s="112">
        <v>293.62</v>
      </c>
      <c r="G57" s="67">
        <v>26.69472</v>
      </c>
      <c r="H57" s="57">
        <v>20.013031584</v>
      </c>
      <c r="I57" s="58">
        <v>5876.2263336940805</v>
      </c>
      <c r="J57" s="323">
        <v>47.12</v>
      </c>
      <c r="K57" s="324">
        <v>943.01404823807991</v>
      </c>
      <c r="L57" s="323"/>
      <c r="M57" s="324">
        <v>0</v>
      </c>
      <c r="N57" s="324">
        <v>6819.2403819321607</v>
      </c>
      <c r="O57" s="314">
        <v>943.01404823807991</v>
      </c>
      <c r="P57" s="314">
        <v>4933.2122854560002</v>
      </c>
      <c r="Q57" s="314">
        <v>-943.01404823808025</v>
      </c>
      <c r="R57" s="280">
        <v>-943.01404823808025</v>
      </c>
      <c r="S57" s="326">
        <v>7838.1036863999998</v>
      </c>
      <c r="T57" s="330">
        <v>6291.21</v>
      </c>
      <c r="U57" s="296"/>
      <c r="V57" s="59">
        <v>293.62</v>
      </c>
      <c r="W57" s="65"/>
      <c r="X57" s="60">
        <v>293.62</v>
      </c>
      <c r="Y57" s="59">
        <v>5876.2263336940805</v>
      </c>
      <c r="Z57" s="58">
        <v>0</v>
      </c>
      <c r="AA57" s="60">
        <v>5876.2263336940805</v>
      </c>
      <c r="AB57" s="61">
        <v>1</v>
      </c>
    </row>
    <row r="58" spans="1:28" ht="25.5" x14ac:dyDescent="0.2">
      <c r="A58" s="66" t="s">
        <v>1181</v>
      </c>
      <c r="B58" s="109" t="s">
        <v>554</v>
      </c>
      <c r="C58" s="110" t="s">
        <v>45</v>
      </c>
      <c r="D58" s="63" t="s">
        <v>508</v>
      </c>
      <c r="E58" s="111" t="s">
        <v>44</v>
      </c>
      <c r="F58" s="112">
        <v>1042.0999999999999</v>
      </c>
      <c r="G58" s="67">
        <v>21.0288</v>
      </c>
      <c r="H58" s="57">
        <v>15.765291360000001</v>
      </c>
      <c r="I58" s="58">
        <v>16429.010126255998</v>
      </c>
      <c r="J58" s="323"/>
      <c r="K58" s="324">
        <v>0</v>
      </c>
      <c r="L58" s="323"/>
      <c r="M58" s="324">
        <v>0</v>
      </c>
      <c r="N58" s="324">
        <v>16429.010126255998</v>
      </c>
      <c r="O58" s="314">
        <v>0</v>
      </c>
      <c r="P58" s="314">
        <v>16429.010126255998</v>
      </c>
      <c r="Q58" s="314">
        <v>0</v>
      </c>
      <c r="R58" s="280">
        <v>0</v>
      </c>
      <c r="S58" s="326">
        <v>21914.11248</v>
      </c>
      <c r="T58" s="330">
        <v>15271.6</v>
      </c>
      <c r="U58" s="296"/>
      <c r="V58" s="59">
        <v>1042.0999999999999</v>
      </c>
      <c r="W58" s="65"/>
      <c r="X58" s="60">
        <v>1042.0999999999999</v>
      </c>
      <c r="Y58" s="59">
        <v>16429.010126255998</v>
      </c>
      <c r="Z58" s="58">
        <v>0</v>
      </c>
      <c r="AA58" s="60">
        <v>16429.010126255998</v>
      </c>
      <c r="AB58" s="61">
        <v>1</v>
      </c>
    </row>
    <row r="59" spans="1:28" ht="25.5" x14ac:dyDescent="0.2">
      <c r="A59" s="66" t="s">
        <v>1182</v>
      </c>
      <c r="B59" s="109" t="s">
        <v>555</v>
      </c>
      <c r="C59" s="110" t="s">
        <v>46</v>
      </c>
      <c r="D59" s="63" t="s">
        <v>508</v>
      </c>
      <c r="E59" s="111" t="s">
        <v>44</v>
      </c>
      <c r="F59" s="112">
        <v>567.97</v>
      </c>
      <c r="G59" s="67">
        <v>18.245760000000001</v>
      </c>
      <c r="H59" s="57">
        <v>13.678846272000001</v>
      </c>
      <c r="I59" s="58">
        <v>7769.1743171078415</v>
      </c>
      <c r="J59" s="323">
        <v>164.37</v>
      </c>
      <c r="K59" s="324">
        <v>2248.3919617286401</v>
      </c>
      <c r="L59" s="323"/>
      <c r="M59" s="324">
        <v>0</v>
      </c>
      <c r="N59" s="324">
        <v>10017.566278836483</v>
      </c>
      <c r="O59" s="314">
        <v>2248.3919617286401</v>
      </c>
      <c r="P59" s="314">
        <v>5520.7823553792014</v>
      </c>
      <c r="Q59" s="314">
        <v>-2248.3919617286401</v>
      </c>
      <c r="R59" s="280">
        <v>-2248.3919617286401</v>
      </c>
      <c r="S59" s="326">
        <v>10363.044307200002</v>
      </c>
      <c r="T59" s="330">
        <v>7722.26</v>
      </c>
      <c r="U59" s="296"/>
      <c r="V59" s="59">
        <v>567.97</v>
      </c>
      <c r="W59" s="65"/>
      <c r="X59" s="60">
        <v>567.97</v>
      </c>
      <c r="Y59" s="59">
        <v>7769.1743171078415</v>
      </c>
      <c r="Z59" s="58">
        <v>0</v>
      </c>
      <c r="AA59" s="60">
        <v>7769.1743171078415</v>
      </c>
      <c r="AB59" s="61">
        <v>1</v>
      </c>
    </row>
    <row r="60" spans="1:28" ht="38.25" x14ac:dyDescent="0.2">
      <c r="A60" s="66" t="s">
        <v>1183</v>
      </c>
      <c r="B60" s="109" t="s">
        <v>556</v>
      </c>
      <c r="C60" s="110" t="s">
        <v>47</v>
      </c>
      <c r="D60" s="63" t="s">
        <v>508</v>
      </c>
      <c r="E60" s="111" t="s">
        <v>44</v>
      </c>
      <c r="F60" s="112">
        <v>594.6</v>
      </c>
      <c r="G60" s="67">
        <v>13.877759999999999</v>
      </c>
      <c r="H60" s="57">
        <v>10.404156671999999</v>
      </c>
      <c r="I60" s="58">
        <v>6186.3115571711996</v>
      </c>
      <c r="J60" s="323"/>
      <c r="K60" s="324">
        <v>0</v>
      </c>
      <c r="L60" s="323"/>
      <c r="M60" s="324">
        <v>0</v>
      </c>
      <c r="N60" s="324">
        <v>6186.3115571711996</v>
      </c>
      <c r="O60" s="314">
        <v>0</v>
      </c>
      <c r="P60" s="314">
        <v>6186.3115571711996</v>
      </c>
      <c r="Q60" s="314">
        <v>0</v>
      </c>
      <c r="R60" s="280">
        <v>0</v>
      </c>
      <c r="S60" s="326">
        <v>8251.7160960000001</v>
      </c>
      <c r="T60" s="330">
        <v>8248.2199999999993</v>
      </c>
      <c r="U60" s="296"/>
      <c r="V60" s="59">
        <v>594.6</v>
      </c>
      <c r="W60" s="65"/>
      <c r="X60" s="60">
        <v>594.6</v>
      </c>
      <c r="Y60" s="59">
        <v>6186.3115571711996</v>
      </c>
      <c r="Z60" s="58">
        <v>0</v>
      </c>
      <c r="AA60" s="60">
        <v>6186.3115571711996</v>
      </c>
      <c r="AB60" s="61">
        <v>1</v>
      </c>
    </row>
    <row r="61" spans="1:28" ht="38.25" x14ac:dyDescent="0.2">
      <c r="A61" s="66" t="s">
        <v>1184</v>
      </c>
      <c r="B61" s="109" t="s">
        <v>557</v>
      </c>
      <c r="C61" s="110" t="s">
        <v>48</v>
      </c>
      <c r="D61" s="63" t="s">
        <v>508</v>
      </c>
      <c r="E61" s="111" t="s">
        <v>44</v>
      </c>
      <c r="F61" s="112">
        <v>174.8</v>
      </c>
      <c r="G61" s="67">
        <v>12.991680000000001</v>
      </c>
      <c r="H61" s="57">
        <v>9.7398624960000006</v>
      </c>
      <c r="I61" s="58">
        <v>1702.5279643008002</v>
      </c>
      <c r="J61" s="323"/>
      <c r="K61" s="324">
        <v>0</v>
      </c>
      <c r="L61" s="323"/>
      <c r="M61" s="324">
        <v>0</v>
      </c>
      <c r="N61" s="324">
        <v>1702.5279643008002</v>
      </c>
      <c r="O61" s="314">
        <v>0</v>
      </c>
      <c r="P61" s="314">
        <v>1702.5279643008002</v>
      </c>
      <c r="Q61" s="314">
        <v>0</v>
      </c>
      <c r="R61" s="280">
        <v>0</v>
      </c>
      <c r="S61" s="326">
        <v>2270.9456640000003</v>
      </c>
      <c r="T61" s="330">
        <v>1287.77</v>
      </c>
      <c r="U61" s="296"/>
      <c r="V61" s="59">
        <v>174.8</v>
      </c>
      <c r="W61" s="65"/>
      <c r="X61" s="60">
        <v>174.8</v>
      </c>
      <c r="Y61" s="59">
        <v>1702.5279643008002</v>
      </c>
      <c r="Z61" s="58">
        <v>0</v>
      </c>
      <c r="AA61" s="60">
        <v>1702.5279643008002</v>
      </c>
      <c r="AB61" s="61">
        <v>1</v>
      </c>
    </row>
    <row r="62" spans="1:28" ht="25.5" x14ac:dyDescent="0.2">
      <c r="A62" s="66" t="s">
        <v>1185</v>
      </c>
      <c r="B62" s="109" t="s">
        <v>558</v>
      </c>
      <c r="C62" s="110" t="s">
        <v>49</v>
      </c>
      <c r="D62" s="63" t="s">
        <v>508</v>
      </c>
      <c r="E62" s="111" t="s">
        <v>511</v>
      </c>
      <c r="F62" s="112">
        <v>111.4</v>
      </c>
      <c r="G62" s="67">
        <v>57.445439999999998</v>
      </c>
      <c r="H62" s="57">
        <v>43.066846368</v>
      </c>
      <c r="I62" s="58">
        <v>4797.6466853952006</v>
      </c>
      <c r="J62" s="323"/>
      <c r="K62" s="324">
        <v>0</v>
      </c>
      <c r="L62" s="323"/>
      <c r="M62" s="324">
        <v>0</v>
      </c>
      <c r="N62" s="324">
        <v>4797.6466853952006</v>
      </c>
      <c r="O62" s="314">
        <v>0</v>
      </c>
      <c r="P62" s="314">
        <v>4797.6466853952006</v>
      </c>
      <c r="Q62" s="314">
        <v>0</v>
      </c>
      <c r="R62" s="280">
        <v>0</v>
      </c>
      <c r="S62" s="326">
        <v>6399.4220160000004</v>
      </c>
      <c r="T62" s="330">
        <v>6472.44</v>
      </c>
      <c r="U62" s="296"/>
      <c r="V62" s="59">
        <v>111.4</v>
      </c>
      <c r="W62" s="65"/>
      <c r="X62" s="60">
        <v>111.4</v>
      </c>
      <c r="Y62" s="59">
        <v>4797.6466853952006</v>
      </c>
      <c r="Z62" s="58">
        <v>0</v>
      </c>
      <c r="AA62" s="60">
        <v>4797.6466853952006</v>
      </c>
      <c r="AB62" s="61">
        <v>1</v>
      </c>
    </row>
    <row r="63" spans="1:28" ht="25.5" x14ac:dyDescent="0.2">
      <c r="A63" s="66" t="s">
        <v>1186</v>
      </c>
      <c r="B63" s="105">
        <v>96558</v>
      </c>
      <c r="C63" s="114" t="s">
        <v>559</v>
      </c>
      <c r="D63" s="63" t="s">
        <v>508</v>
      </c>
      <c r="E63" s="107" t="s">
        <v>516</v>
      </c>
      <c r="F63" s="108">
        <v>43.55</v>
      </c>
      <c r="G63" s="67">
        <v>970.24512000000004</v>
      </c>
      <c r="H63" s="57">
        <v>727.39276646400003</v>
      </c>
      <c r="I63" s="58">
        <v>31677.954979507198</v>
      </c>
      <c r="J63" s="323">
        <v>2.3199999999999998</v>
      </c>
      <c r="K63" s="324">
        <v>1687.55121819648</v>
      </c>
      <c r="L63" s="323"/>
      <c r="M63" s="324">
        <v>0</v>
      </c>
      <c r="N63" s="324">
        <v>33365.506197703675</v>
      </c>
      <c r="O63" s="314">
        <v>1687.55121819648</v>
      </c>
      <c r="P63" s="314">
        <v>29990.403761310718</v>
      </c>
      <c r="Q63" s="314">
        <v>-1687.5512181964805</v>
      </c>
      <c r="R63" s="280">
        <v>-1687.5512181964805</v>
      </c>
      <c r="S63" s="326">
        <v>42254.174976000002</v>
      </c>
      <c r="T63" s="330">
        <v>24599.71</v>
      </c>
      <c r="U63" s="296" t="s">
        <v>1915</v>
      </c>
      <c r="V63" s="59">
        <v>43.55</v>
      </c>
      <c r="W63" s="65"/>
      <c r="X63" s="60">
        <v>43.55</v>
      </c>
      <c r="Y63" s="59">
        <v>31677.954979507198</v>
      </c>
      <c r="Z63" s="58">
        <v>0</v>
      </c>
      <c r="AA63" s="60">
        <v>31677.954979507198</v>
      </c>
      <c r="AB63" s="61">
        <v>1</v>
      </c>
    </row>
    <row r="64" spans="1:28" ht="25.5" x14ac:dyDescent="0.2">
      <c r="A64" s="255" t="s">
        <v>1187</v>
      </c>
      <c r="B64" s="105">
        <v>100324</v>
      </c>
      <c r="C64" s="114" t="s">
        <v>560</v>
      </c>
      <c r="D64" s="63" t="s">
        <v>508</v>
      </c>
      <c r="E64" s="107" t="s">
        <v>516</v>
      </c>
      <c r="F64" s="108">
        <v>169.75</v>
      </c>
      <c r="G64" s="67">
        <v>186.22656000000001</v>
      </c>
      <c r="H64" s="57">
        <v>139.61405203200002</v>
      </c>
      <c r="I64" s="58">
        <v>23699.485332432003</v>
      </c>
      <c r="J64" s="323">
        <v>169.75</v>
      </c>
      <c r="K64" s="324">
        <v>23699.485332432003</v>
      </c>
      <c r="L64" s="323"/>
      <c r="M64" s="324">
        <v>0</v>
      </c>
      <c r="N64" s="324">
        <v>47398.970664864006</v>
      </c>
      <c r="O64" s="314">
        <v>23699.485332432003</v>
      </c>
      <c r="P64" s="314">
        <v>0</v>
      </c>
      <c r="Q64" s="314">
        <v>-23699.485332432003</v>
      </c>
      <c r="R64" s="280">
        <v>-23699.485332432003</v>
      </c>
      <c r="S64" s="326"/>
      <c r="T64" s="331"/>
      <c r="U64" s="296"/>
      <c r="V64" s="59">
        <v>169.75</v>
      </c>
      <c r="W64" s="65"/>
      <c r="X64" s="60">
        <v>169.75</v>
      </c>
      <c r="Y64" s="59">
        <v>23699.485332432003</v>
      </c>
      <c r="Z64" s="58">
        <v>0</v>
      </c>
      <c r="AA64" s="60">
        <v>23699.485332432003</v>
      </c>
      <c r="AB64" s="61">
        <v>1</v>
      </c>
    </row>
    <row r="65" spans="1:28" s="40" customFormat="1" x14ac:dyDescent="0.2">
      <c r="A65" s="256" t="s">
        <v>1188</v>
      </c>
      <c r="B65" s="98"/>
      <c r="C65" s="99" t="s">
        <v>50</v>
      </c>
      <c r="D65" s="115"/>
      <c r="E65" s="115"/>
      <c r="F65" s="116"/>
      <c r="G65" s="117"/>
      <c r="H65" s="117"/>
      <c r="I65" s="101">
        <v>110898.30931504417</v>
      </c>
      <c r="J65" s="101">
        <v>0</v>
      </c>
      <c r="K65" s="101">
        <v>0</v>
      </c>
      <c r="L65" s="101">
        <v>0</v>
      </c>
      <c r="M65" s="101">
        <v>0</v>
      </c>
      <c r="N65" s="101">
        <v>110898.30931504417</v>
      </c>
      <c r="O65" s="101">
        <v>0</v>
      </c>
      <c r="P65" s="101">
        <v>110898.30931504417</v>
      </c>
      <c r="Q65" s="101">
        <v>0</v>
      </c>
      <c r="R65" s="101">
        <v>0</v>
      </c>
      <c r="S65" s="101">
        <v>147923.58185280001</v>
      </c>
      <c r="T65" s="101">
        <v>29523.202482121917</v>
      </c>
      <c r="U65" s="329">
        <v>0</v>
      </c>
      <c r="V65" s="102"/>
      <c r="W65" s="101"/>
      <c r="X65" s="103">
        <v>4342.7700000000004</v>
      </c>
      <c r="Y65" s="102">
        <v>110898.30931504419</v>
      </c>
      <c r="Z65" s="101">
        <v>0</v>
      </c>
      <c r="AA65" s="103">
        <v>110898.30931504419</v>
      </c>
      <c r="AB65" s="104">
        <v>1.0000000000000002</v>
      </c>
    </row>
    <row r="66" spans="1:28" ht="38.25" x14ac:dyDescent="0.2">
      <c r="A66" s="63" t="s">
        <v>1189</v>
      </c>
      <c r="B66" s="105">
        <v>96524</v>
      </c>
      <c r="C66" s="106" t="s">
        <v>561</v>
      </c>
      <c r="D66" s="63" t="s">
        <v>508</v>
      </c>
      <c r="E66" s="111" t="s">
        <v>516</v>
      </c>
      <c r="F66" s="112">
        <v>39.32</v>
      </c>
      <c r="G66" s="67">
        <v>208.62815999999998</v>
      </c>
      <c r="H66" s="57">
        <v>156.408531552</v>
      </c>
      <c r="I66" s="58">
        <v>6149.9834606246404</v>
      </c>
      <c r="J66" s="323"/>
      <c r="K66" s="324">
        <v>0</v>
      </c>
      <c r="L66" s="323"/>
      <c r="M66" s="324">
        <v>0</v>
      </c>
      <c r="N66" s="324">
        <v>6149.9834606246404</v>
      </c>
      <c r="O66" s="314">
        <v>0</v>
      </c>
      <c r="P66" s="314">
        <v>6149.9834606246404</v>
      </c>
      <c r="Q66" s="314">
        <v>0</v>
      </c>
      <c r="R66" s="280">
        <v>0</v>
      </c>
      <c r="S66" s="326">
        <v>8203.2592511999992</v>
      </c>
      <c r="T66" s="317">
        <v>2053.2757905753588</v>
      </c>
      <c r="U66" s="296"/>
      <c r="V66" s="59">
        <v>39.32</v>
      </c>
      <c r="W66" s="65"/>
      <c r="X66" s="60">
        <v>39.32</v>
      </c>
      <c r="Y66" s="59">
        <v>6149.9834606246404</v>
      </c>
      <c r="Z66" s="58">
        <v>0</v>
      </c>
      <c r="AA66" s="60">
        <v>6149.9834606246404</v>
      </c>
      <c r="AB66" s="61">
        <v>1</v>
      </c>
    </row>
    <row r="67" spans="1:28" ht="51" x14ac:dyDescent="0.2">
      <c r="A67" s="63" t="s">
        <v>1190</v>
      </c>
      <c r="B67" s="109" t="s">
        <v>549</v>
      </c>
      <c r="C67" s="110" t="s">
        <v>41</v>
      </c>
      <c r="D67" s="63" t="s">
        <v>508</v>
      </c>
      <c r="E67" s="111" t="s">
        <v>516</v>
      </c>
      <c r="F67" s="112">
        <v>51.12</v>
      </c>
      <c r="G67" s="67">
        <v>11.856</v>
      </c>
      <c r="H67" s="57">
        <v>8.8884432000000011</v>
      </c>
      <c r="I67" s="58">
        <v>454.37721638400001</v>
      </c>
      <c r="J67" s="323"/>
      <c r="K67" s="324">
        <v>0</v>
      </c>
      <c r="L67" s="323"/>
      <c r="M67" s="324">
        <v>0</v>
      </c>
      <c r="N67" s="324">
        <v>454.37721638400001</v>
      </c>
      <c r="O67" s="314">
        <v>0</v>
      </c>
      <c r="P67" s="314">
        <v>454.37721638400001</v>
      </c>
      <c r="Q67" s="314">
        <v>0</v>
      </c>
      <c r="R67" s="280">
        <v>0</v>
      </c>
      <c r="S67" s="326">
        <v>606.07871999999998</v>
      </c>
      <c r="T67" s="317"/>
      <c r="U67" s="296"/>
      <c r="V67" s="59">
        <v>51.12</v>
      </c>
      <c r="W67" s="65"/>
      <c r="X67" s="60">
        <v>51.12</v>
      </c>
      <c r="Y67" s="59">
        <v>454.37721638400001</v>
      </c>
      <c r="Z67" s="58">
        <v>0</v>
      </c>
      <c r="AA67" s="60">
        <v>454.37721638400001</v>
      </c>
      <c r="AB67" s="61">
        <v>1</v>
      </c>
    </row>
    <row r="68" spans="1:28" ht="38.25" x14ac:dyDescent="0.2">
      <c r="A68" s="63" t="s">
        <v>1191</v>
      </c>
      <c r="B68" s="109" t="s">
        <v>550</v>
      </c>
      <c r="C68" s="110" t="s">
        <v>21</v>
      </c>
      <c r="D68" s="63" t="s">
        <v>508</v>
      </c>
      <c r="E68" s="111" t="s">
        <v>22</v>
      </c>
      <c r="F68" s="112">
        <v>255.6</v>
      </c>
      <c r="G68" s="67">
        <v>3.7065600000000001</v>
      </c>
      <c r="H68" s="57">
        <v>2.7788080320000001</v>
      </c>
      <c r="I68" s="58">
        <v>710.26333297920007</v>
      </c>
      <c r="J68" s="323"/>
      <c r="K68" s="324">
        <v>0</v>
      </c>
      <c r="L68" s="323"/>
      <c r="M68" s="324">
        <v>0</v>
      </c>
      <c r="N68" s="324">
        <v>710.26333297920007</v>
      </c>
      <c r="O68" s="314">
        <v>0</v>
      </c>
      <c r="P68" s="314">
        <v>710.26333297920007</v>
      </c>
      <c r="Q68" s="314">
        <v>0</v>
      </c>
      <c r="R68" s="280">
        <v>0</v>
      </c>
      <c r="S68" s="326">
        <v>947.39673600000003</v>
      </c>
      <c r="T68" s="317">
        <v>237.13340302079996</v>
      </c>
      <c r="U68" s="296"/>
      <c r="V68" s="59">
        <v>255.60000000000002</v>
      </c>
      <c r="W68" s="65"/>
      <c r="X68" s="60">
        <v>255.60000000000002</v>
      </c>
      <c r="Y68" s="59">
        <v>710.26333297920007</v>
      </c>
      <c r="Z68" s="58">
        <v>0</v>
      </c>
      <c r="AA68" s="60">
        <v>710.26333297920007</v>
      </c>
      <c r="AB68" s="61">
        <v>1</v>
      </c>
    </row>
    <row r="69" spans="1:28" ht="38.25" x14ac:dyDescent="0.2">
      <c r="A69" s="63" t="s">
        <v>1192</v>
      </c>
      <c r="B69" s="109" t="s">
        <v>551</v>
      </c>
      <c r="C69" s="110" t="s">
        <v>42</v>
      </c>
      <c r="D69" s="63" t="s">
        <v>508</v>
      </c>
      <c r="E69" s="111" t="s">
        <v>516</v>
      </c>
      <c r="F69" s="112">
        <v>3.79</v>
      </c>
      <c r="G69" s="67">
        <v>749.91071999999997</v>
      </c>
      <c r="H69" s="57">
        <v>562.20806678400004</v>
      </c>
      <c r="I69" s="58">
        <v>2130.7685731113602</v>
      </c>
      <c r="J69" s="323"/>
      <c r="K69" s="324">
        <v>0</v>
      </c>
      <c r="L69" s="323"/>
      <c r="M69" s="324">
        <v>0</v>
      </c>
      <c r="N69" s="324">
        <v>2130.7685731113602</v>
      </c>
      <c r="O69" s="314">
        <v>0</v>
      </c>
      <c r="P69" s="314">
        <v>2130.7685731113602</v>
      </c>
      <c r="Q69" s="314">
        <v>0</v>
      </c>
      <c r="R69" s="280">
        <v>0</v>
      </c>
      <c r="S69" s="326">
        <v>2842.1616288</v>
      </c>
      <c r="T69" s="317">
        <v>711.39305568863983</v>
      </c>
      <c r="U69" s="296"/>
      <c r="V69" s="59">
        <v>3.79</v>
      </c>
      <c r="W69" s="65"/>
      <c r="X69" s="60">
        <v>3.79</v>
      </c>
      <c r="Y69" s="59">
        <v>2130.7685731113602</v>
      </c>
      <c r="Z69" s="58">
        <v>0</v>
      </c>
      <c r="AA69" s="60">
        <v>2130.7685731113602</v>
      </c>
      <c r="AB69" s="61">
        <v>1</v>
      </c>
    </row>
    <row r="70" spans="1:28" ht="25.5" x14ac:dyDescent="0.2">
      <c r="A70" s="63" t="s">
        <v>1193</v>
      </c>
      <c r="B70" s="109" t="s">
        <v>562</v>
      </c>
      <c r="C70" s="110" t="s">
        <v>51</v>
      </c>
      <c r="D70" s="63" t="s">
        <v>508</v>
      </c>
      <c r="E70" s="111" t="s">
        <v>44</v>
      </c>
      <c r="F70" s="112">
        <v>522.79999999999995</v>
      </c>
      <c r="G70" s="67">
        <v>22.189440000000001</v>
      </c>
      <c r="H70" s="57">
        <v>16.635423168000003</v>
      </c>
      <c r="I70" s="58">
        <v>8696.9992322304006</v>
      </c>
      <c r="J70" s="323"/>
      <c r="K70" s="324">
        <v>0</v>
      </c>
      <c r="L70" s="323"/>
      <c r="M70" s="324">
        <v>0</v>
      </c>
      <c r="N70" s="324">
        <v>8696.9992322304006</v>
      </c>
      <c r="O70" s="314">
        <v>0</v>
      </c>
      <c r="P70" s="314">
        <v>8696.9992322304006</v>
      </c>
      <c r="Q70" s="314">
        <v>0</v>
      </c>
      <c r="R70" s="280">
        <v>0</v>
      </c>
      <c r="S70" s="326">
        <v>11600.639232</v>
      </c>
      <c r="T70" s="317">
        <v>2903.6399997695989</v>
      </c>
      <c r="U70" s="296"/>
      <c r="V70" s="59">
        <v>522.79999999999995</v>
      </c>
      <c r="W70" s="65"/>
      <c r="X70" s="60">
        <v>522.79999999999995</v>
      </c>
      <c r="Y70" s="59">
        <v>8696.9992322304006</v>
      </c>
      <c r="Z70" s="58">
        <v>0</v>
      </c>
      <c r="AA70" s="60">
        <v>8696.9992322304006</v>
      </c>
      <c r="AB70" s="61">
        <v>1</v>
      </c>
    </row>
    <row r="71" spans="1:28" ht="38.25" x14ac:dyDescent="0.2">
      <c r="A71" s="63" t="s">
        <v>1194</v>
      </c>
      <c r="B71" s="109" t="s">
        <v>563</v>
      </c>
      <c r="C71" s="110" t="s">
        <v>52</v>
      </c>
      <c r="D71" s="63" t="s">
        <v>508</v>
      </c>
      <c r="E71" s="111" t="s">
        <v>44</v>
      </c>
      <c r="F71" s="112">
        <v>65.099999999999994</v>
      </c>
      <c r="G71" s="67">
        <v>20.255040000000001</v>
      </c>
      <c r="H71" s="57">
        <v>15.185203488000001</v>
      </c>
      <c r="I71" s="58">
        <v>988.55674706879995</v>
      </c>
      <c r="J71" s="323"/>
      <c r="K71" s="324">
        <v>0</v>
      </c>
      <c r="L71" s="323"/>
      <c r="M71" s="324">
        <v>0</v>
      </c>
      <c r="N71" s="324">
        <v>988.55674706879995</v>
      </c>
      <c r="O71" s="314">
        <v>0</v>
      </c>
      <c r="P71" s="314">
        <v>988.55674706879995</v>
      </c>
      <c r="Q71" s="314">
        <v>0</v>
      </c>
      <c r="R71" s="280">
        <v>0</v>
      </c>
      <c r="S71" s="326">
        <v>1318.603104</v>
      </c>
      <c r="T71" s="317">
        <v>330.04635693120008</v>
      </c>
      <c r="U71" s="296"/>
      <c r="V71" s="59">
        <v>65.099999999999994</v>
      </c>
      <c r="W71" s="65"/>
      <c r="X71" s="60">
        <v>65.099999999999994</v>
      </c>
      <c r="Y71" s="59">
        <v>988.55674706879995</v>
      </c>
      <c r="Z71" s="58">
        <v>0</v>
      </c>
      <c r="AA71" s="60">
        <v>988.55674706879995</v>
      </c>
      <c r="AB71" s="61">
        <v>1</v>
      </c>
    </row>
    <row r="72" spans="1:28" ht="25.5" x14ac:dyDescent="0.2">
      <c r="A72" s="63" t="s">
        <v>1195</v>
      </c>
      <c r="B72" s="109" t="s">
        <v>564</v>
      </c>
      <c r="C72" s="110" t="s">
        <v>53</v>
      </c>
      <c r="D72" s="63" t="s">
        <v>508</v>
      </c>
      <c r="E72" s="111" t="s">
        <v>44</v>
      </c>
      <c r="F72" s="112">
        <v>248.4</v>
      </c>
      <c r="G72" s="67">
        <v>18.545279999999998</v>
      </c>
      <c r="H72" s="57">
        <v>13.903396416</v>
      </c>
      <c r="I72" s="58">
        <v>3453.6036697343998</v>
      </c>
      <c r="J72" s="323"/>
      <c r="K72" s="324">
        <v>0</v>
      </c>
      <c r="L72" s="323"/>
      <c r="M72" s="324">
        <v>0</v>
      </c>
      <c r="N72" s="324">
        <v>3453.6036697343998</v>
      </c>
      <c r="O72" s="314">
        <v>0</v>
      </c>
      <c r="P72" s="314">
        <v>3453.6036697343998</v>
      </c>
      <c r="Q72" s="314">
        <v>0</v>
      </c>
      <c r="R72" s="280">
        <v>0</v>
      </c>
      <c r="S72" s="326">
        <v>4606.6475519999995</v>
      </c>
      <c r="T72" s="317">
        <v>1153.0438822655997</v>
      </c>
      <c r="U72" s="296"/>
      <c r="V72" s="59">
        <v>248.39999999999998</v>
      </c>
      <c r="W72" s="65"/>
      <c r="X72" s="60">
        <v>248.39999999999998</v>
      </c>
      <c r="Y72" s="59">
        <v>3453.6036697343998</v>
      </c>
      <c r="Z72" s="58">
        <v>0</v>
      </c>
      <c r="AA72" s="60">
        <v>3453.6036697343998</v>
      </c>
      <c r="AB72" s="61">
        <v>1</v>
      </c>
    </row>
    <row r="73" spans="1:28" ht="38.25" x14ac:dyDescent="0.2">
      <c r="A73" s="63" t="s">
        <v>1196</v>
      </c>
      <c r="B73" s="109" t="s">
        <v>565</v>
      </c>
      <c r="C73" s="110" t="s">
        <v>54</v>
      </c>
      <c r="D73" s="63" t="s">
        <v>508</v>
      </c>
      <c r="E73" s="111" t="s">
        <v>44</v>
      </c>
      <c r="F73" s="112">
        <v>410.8</v>
      </c>
      <c r="G73" s="67">
        <v>16.436160000000001</v>
      </c>
      <c r="H73" s="57">
        <v>12.322189152000002</v>
      </c>
      <c r="I73" s="58">
        <v>5061.9553036416009</v>
      </c>
      <c r="J73" s="323"/>
      <c r="K73" s="324">
        <v>0</v>
      </c>
      <c r="L73" s="323"/>
      <c r="M73" s="324">
        <v>0</v>
      </c>
      <c r="N73" s="324">
        <v>5061.9553036416009</v>
      </c>
      <c r="O73" s="314">
        <v>0</v>
      </c>
      <c r="P73" s="314">
        <v>5061.9553036416009</v>
      </c>
      <c r="Q73" s="314">
        <v>0</v>
      </c>
      <c r="R73" s="280">
        <v>0</v>
      </c>
      <c r="S73" s="326">
        <v>6751.9745280000006</v>
      </c>
      <c r="T73" s="317">
        <v>1690.0192243583997</v>
      </c>
      <c r="U73" s="296"/>
      <c r="V73" s="59">
        <v>410.8</v>
      </c>
      <c r="W73" s="65"/>
      <c r="X73" s="60">
        <v>410.8</v>
      </c>
      <c r="Y73" s="59">
        <v>5061.9553036416009</v>
      </c>
      <c r="Z73" s="58">
        <v>0</v>
      </c>
      <c r="AA73" s="60">
        <v>5061.9553036416009</v>
      </c>
      <c r="AB73" s="61">
        <v>1</v>
      </c>
    </row>
    <row r="74" spans="1:28" ht="38.25" x14ac:dyDescent="0.2">
      <c r="A74" s="63" t="s">
        <v>1197</v>
      </c>
      <c r="B74" s="109" t="s">
        <v>556</v>
      </c>
      <c r="C74" s="110" t="s">
        <v>47</v>
      </c>
      <c r="D74" s="63" t="s">
        <v>508</v>
      </c>
      <c r="E74" s="111" t="s">
        <v>44</v>
      </c>
      <c r="F74" s="112">
        <v>555.20000000000005</v>
      </c>
      <c r="G74" s="67">
        <v>13.877759999999999</v>
      </c>
      <c r="H74" s="57">
        <v>10.404156671999999</v>
      </c>
      <c r="I74" s="58">
        <v>5776.3877842944003</v>
      </c>
      <c r="J74" s="323"/>
      <c r="K74" s="324">
        <v>0</v>
      </c>
      <c r="L74" s="323"/>
      <c r="M74" s="324">
        <v>0</v>
      </c>
      <c r="N74" s="324">
        <v>5776.3877842944003</v>
      </c>
      <c r="O74" s="314">
        <v>0</v>
      </c>
      <c r="P74" s="314">
        <v>5776.3877842944003</v>
      </c>
      <c r="Q74" s="314">
        <v>0</v>
      </c>
      <c r="R74" s="280">
        <v>0</v>
      </c>
      <c r="S74" s="326">
        <v>7704.9323519999998</v>
      </c>
      <c r="T74" s="317">
        <v>1928.5445677055995</v>
      </c>
      <c r="U74" s="296"/>
      <c r="V74" s="59">
        <v>555.20000000000005</v>
      </c>
      <c r="W74" s="65"/>
      <c r="X74" s="60">
        <v>555.20000000000005</v>
      </c>
      <c r="Y74" s="59">
        <v>5776.3877842944003</v>
      </c>
      <c r="Z74" s="58">
        <v>0</v>
      </c>
      <c r="AA74" s="60">
        <v>5776.3877842944003</v>
      </c>
      <c r="AB74" s="61">
        <v>1</v>
      </c>
    </row>
    <row r="75" spans="1:28" ht="38.25" x14ac:dyDescent="0.2">
      <c r="A75" s="63" t="s">
        <v>1198</v>
      </c>
      <c r="B75" s="109" t="s">
        <v>557</v>
      </c>
      <c r="C75" s="110" t="s">
        <v>48</v>
      </c>
      <c r="D75" s="63" t="s">
        <v>508</v>
      </c>
      <c r="E75" s="111" t="s">
        <v>44</v>
      </c>
      <c r="F75" s="112">
        <v>725.2</v>
      </c>
      <c r="G75" s="67">
        <v>12.991680000000001</v>
      </c>
      <c r="H75" s="57">
        <v>9.7398624960000006</v>
      </c>
      <c r="I75" s="58">
        <v>7063.3482820992012</v>
      </c>
      <c r="J75" s="323"/>
      <c r="K75" s="324">
        <v>0</v>
      </c>
      <c r="L75" s="323"/>
      <c r="M75" s="324">
        <v>0</v>
      </c>
      <c r="N75" s="324">
        <v>7063.3482820992012</v>
      </c>
      <c r="O75" s="314">
        <v>0</v>
      </c>
      <c r="P75" s="314">
        <v>7063.3482820992012</v>
      </c>
      <c r="Q75" s="314">
        <v>0</v>
      </c>
      <c r="R75" s="280">
        <v>0</v>
      </c>
      <c r="S75" s="326">
        <v>9421.5663360000017</v>
      </c>
      <c r="T75" s="317">
        <v>2358.2180539008004</v>
      </c>
      <c r="U75" s="296"/>
      <c r="V75" s="59">
        <v>725.2</v>
      </c>
      <c r="W75" s="65"/>
      <c r="X75" s="60">
        <v>725.2</v>
      </c>
      <c r="Y75" s="59">
        <v>7063.3482820992012</v>
      </c>
      <c r="Z75" s="58">
        <v>0</v>
      </c>
      <c r="AA75" s="60">
        <v>7063.3482820992012</v>
      </c>
      <c r="AB75" s="61">
        <v>1</v>
      </c>
    </row>
    <row r="76" spans="1:28" ht="25.5" x14ac:dyDescent="0.2">
      <c r="A76" s="63" t="s">
        <v>1199</v>
      </c>
      <c r="B76" s="109" t="s">
        <v>566</v>
      </c>
      <c r="C76" s="110" t="s">
        <v>55</v>
      </c>
      <c r="D76" s="63" t="s">
        <v>508</v>
      </c>
      <c r="E76" s="111" t="s">
        <v>44</v>
      </c>
      <c r="F76" s="112">
        <v>744.3</v>
      </c>
      <c r="G76" s="67">
        <v>14.1648</v>
      </c>
      <c r="H76" s="57">
        <v>10.619350560000001</v>
      </c>
      <c r="I76" s="58">
        <v>7903.9826218079997</v>
      </c>
      <c r="J76" s="323"/>
      <c r="K76" s="324">
        <v>0</v>
      </c>
      <c r="L76" s="323"/>
      <c r="M76" s="324">
        <v>0</v>
      </c>
      <c r="N76" s="324">
        <v>7903.9826218079997</v>
      </c>
      <c r="O76" s="314">
        <v>0</v>
      </c>
      <c r="P76" s="314">
        <v>7903.9826218079997</v>
      </c>
      <c r="Q76" s="314">
        <v>0</v>
      </c>
      <c r="R76" s="280">
        <v>0</v>
      </c>
      <c r="S76" s="326">
        <v>10542.860639999999</v>
      </c>
      <c r="T76" s="317">
        <v>2638.8780181919992</v>
      </c>
      <c r="U76" s="296"/>
      <c r="V76" s="59">
        <v>744.3</v>
      </c>
      <c r="W76" s="65"/>
      <c r="X76" s="60">
        <v>744.3</v>
      </c>
      <c r="Y76" s="59">
        <v>7903.9826218079997</v>
      </c>
      <c r="Z76" s="58">
        <v>0</v>
      </c>
      <c r="AA76" s="60">
        <v>7903.9826218079997</v>
      </c>
      <c r="AB76" s="61">
        <v>1</v>
      </c>
    </row>
    <row r="77" spans="1:28" ht="38.25" x14ac:dyDescent="0.2">
      <c r="A77" s="63" t="s">
        <v>1200</v>
      </c>
      <c r="B77" s="109" t="s">
        <v>567</v>
      </c>
      <c r="C77" s="110" t="s">
        <v>56</v>
      </c>
      <c r="D77" s="63" t="s">
        <v>508</v>
      </c>
      <c r="E77" s="111" t="s">
        <v>511</v>
      </c>
      <c r="F77" s="112">
        <v>386.55</v>
      </c>
      <c r="G77" s="67">
        <v>94.710719999999995</v>
      </c>
      <c r="H77" s="57">
        <v>71.004626783999996</v>
      </c>
      <c r="I77" s="58">
        <v>27446.838483355201</v>
      </c>
      <c r="J77" s="323"/>
      <c r="K77" s="324">
        <v>0</v>
      </c>
      <c r="L77" s="323"/>
      <c r="M77" s="324">
        <v>0</v>
      </c>
      <c r="N77" s="324">
        <v>27446.838483355201</v>
      </c>
      <c r="O77" s="314">
        <v>0</v>
      </c>
      <c r="P77" s="314">
        <v>27446.838483355201</v>
      </c>
      <c r="Q77" s="314">
        <v>0</v>
      </c>
      <c r="R77" s="280">
        <v>0</v>
      </c>
      <c r="S77" s="326">
        <v>36610.428816</v>
      </c>
      <c r="T77" s="317">
        <v>9163.5903326447988</v>
      </c>
      <c r="U77" s="296"/>
      <c r="V77" s="59">
        <v>386.55000000000007</v>
      </c>
      <c r="W77" s="65"/>
      <c r="X77" s="60">
        <v>386.55000000000007</v>
      </c>
      <c r="Y77" s="59">
        <v>27446.838483355205</v>
      </c>
      <c r="Z77" s="58">
        <v>0</v>
      </c>
      <c r="AA77" s="60">
        <v>27446.838483355205</v>
      </c>
      <c r="AB77" s="61">
        <v>1.0000000000000002</v>
      </c>
    </row>
    <row r="78" spans="1:28" ht="38.25" x14ac:dyDescent="0.2">
      <c r="A78" s="63" t="s">
        <v>1201</v>
      </c>
      <c r="B78" s="105">
        <v>96557</v>
      </c>
      <c r="C78" s="114" t="s">
        <v>568</v>
      </c>
      <c r="D78" s="63" t="s">
        <v>508</v>
      </c>
      <c r="E78" s="107" t="s">
        <v>516</v>
      </c>
      <c r="F78" s="108">
        <v>31.68</v>
      </c>
      <c r="G78" s="67">
        <v>926.96447999999998</v>
      </c>
      <c r="H78" s="57">
        <v>694.94527065600005</v>
      </c>
      <c r="I78" s="58">
        <v>22015.866174382081</v>
      </c>
      <c r="J78" s="323"/>
      <c r="K78" s="324">
        <v>0</v>
      </c>
      <c r="L78" s="323"/>
      <c r="M78" s="324">
        <v>0</v>
      </c>
      <c r="N78" s="324">
        <v>22015.866174382081</v>
      </c>
      <c r="O78" s="314">
        <v>0</v>
      </c>
      <c r="P78" s="314">
        <v>22015.866174382081</v>
      </c>
      <c r="Q78" s="314">
        <v>0</v>
      </c>
      <c r="R78" s="280">
        <v>0</v>
      </c>
      <c r="S78" s="326">
        <v>29366.234726399998</v>
      </c>
      <c r="T78" s="317"/>
      <c r="U78" s="296"/>
      <c r="V78" s="59">
        <v>31.68</v>
      </c>
      <c r="W78" s="65"/>
      <c r="X78" s="60">
        <v>31.68</v>
      </c>
      <c r="Y78" s="59">
        <v>22015.866174382081</v>
      </c>
      <c r="Z78" s="58">
        <v>0</v>
      </c>
      <c r="AA78" s="60">
        <v>22015.866174382081</v>
      </c>
      <c r="AB78" s="61">
        <v>1</v>
      </c>
    </row>
    <row r="79" spans="1:28" ht="25.5" x14ac:dyDescent="0.2">
      <c r="A79" s="63" t="s">
        <v>1202</v>
      </c>
      <c r="B79" s="109" t="s">
        <v>558</v>
      </c>
      <c r="C79" s="110" t="s">
        <v>49</v>
      </c>
      <c r="D79" s="63" t="s">
        <v>508</v>
      </c>
      <c r="E79" s="111" t="s">
        <v>511</v>
      </c>
      <c r="F79" s="112">
        <v>302.91000000000003</v>
      </c>
      <c r="G79" s="67">
        <v>57.445439999999998</v>
      </c>
      <c r="H79" s="57">
        <v>43.066846368</v>
      </c>
      <c r="I79" s="58">
        <v>13045.378433330881</v>
      </c>
      <c r="J79" s="323"/>
      <c r="K79" s="324">
        <v>0</v>
      </c>
      <c r="L79" s="323"/>
      <c r="M79" s="324">
        <v>0</v>
      </c>
      <c r="N79" s="324">
        <v>13045.378433330881</v>
      </c>
      <c r="O79" s="314">
        <v>0</v>
      </c>
      <c r="P79" s="314">
        <v>13045.378433330881</v>
      </c>
      <c r="Q79" s="314">
        <v>0</v>
      </c>
      <c r="R79" s="280">
        <v>0</v>
      </c>
      <c r="S79" s="326">
        <v>17400.7982304</v>
      </c>
      <c r="T79" s="317">
        <v>4355.4197970691184</v>
      </c>
      <c r="U79" s="296"/>
      <c r="V79" s="59">
        <v>302.91000000000003</v>
      </c>
      <c r="W79" s="65"/>
      <c r="X79" s="60">
        <v>302.91000000000003</v>
      </c>
      <c r="Y79" s="59">
        <v>13045.378433330881</v>
      </c>
      <c r="Z79" s="58">
        <v>0</v>
      </c>
      <c r="AA79" s="60">
        <v>13045.378433330881</v>
      </c>
      <c r="AB79" s="61">
        <v>1</v>
      </c>
    </row>
    <row r="80" spans="1:28" x14ac:dyDescent="0.2">
      <c r="A80" s="256" t="s">
        <v>1203</v>
      </c>
      <c r="B80" s="98"/>
      <c r="C80" s="99" t="s">
        <v>57</v>
      </c>
      <c r="D80" s="115"/>
      <c r="E80" s="115"/>
      <c r="F80" s="116"/>
      <c r="G80" s="117"/>
      <c r="H80" s="117"/>
      <c r="I80" s="101">
        <v>191790.97885002385</v>
      </c>
      <c r="J80" s="101">
        <v>95.33</v>
      </c>
      <c r="K80" s="101">
        <v>1800.9784729389603</v>
      </c>
      <c r="L80" s="101">
        <v>-353.98</v>
      </c>
      <c r="M80" s="101">
        <v>-38901.900401844483</v>
      </c>
      <c r="N80" s="101">
        <v>154690.05692111835</v>
      </c>
      <c r="O80" s="101">
        <v>-37100.921928905518</v>
      </c>
      <c r="P80" s="101">
        <v>228891.90077892941</v>
      </c>
      <c r="Q80" s="101">
        <v>37100.921928905525</v>
      </c>
      <c r="R80" s="101">
        <v>37100.921928905525</v>
      </c>
      <c r="S80" s="101">
        <v>255823.63458720004</v>
      </c>
      <c r="T80" s="101" t="e">
        <v>#REF!</v>
      </c>
      <c r="U80" s="329">
        <v>0</v>
      </c>
      <c r="V80" s="102"/>
      <c r="W80" s="101"/>
      <c r="X80" s="103">
        <v>8507.0400000000009</v>
      </c>
      <c r="Y80" s="102">
        <v>230692.87925186835</v>
      </c>
      <c r="Z80" s="101">
        <v>-38901.900401844483</v>
      </c>
      <c r="AA80" s="103">
        <v>191790.97885002385</v>
      </c>
      <c r="AB80" s="104">
        <v>1</v>
      </c>
    </row>
    <row r="81" spans="1:28" ht="63.75" x14ac:dyDescent="0.2">
      <c r="A81" s="253" t="s">
        <v>1204</v>
      </c>
      <c r="B81" s="53">
        <v>103760</v>
      </c>
      <c r="C81" s="54" t="s">
        <v>569</v>
      </c>
      <c r="D81" s="63" t="s">
        <v>508</v>
      </c>
      <c r="E81" s="111" t="s">
        <v>511</v>
      </c>
      <c r="F81" s="332">
        <v>353.98</v>
      </c>
      <c r="G81" s="67">
        <v>146.59008</v>
      </c>
      <c r="H81" s="57">
        <v>109.898582976</v>
      </c>
      <c r="I81" s="58">
        <v>38901.900401844483</v>
      </c>
      <c r="J81" s="323"/>
      <c r="K81" s="324">
        <v>0</v>
      </c>
      <c r="L81" s="323">
        <v>-353.98</v>
      </c>
      <c r="M81" s="324">
        <v>-38901.900401844483</v>
      </c>
      <c r="N81" s="324">
        <v>0</v>
      </c>
      <c r="O81" s="314">
        <v>-38901.900401844483</v>
      </c>
      <c r="P81" s="314">
        <v>77803.800803688966</v>
      </c>
      <c r="Q81" s="314">
        <v>38901.900401844483</v>
      </c>
      <c r="R81" s="280">
        <v>38901.900401844483</v>
      </c>
      <c r="S81" s="326">
        <v>51889.956518400002</v>
      </c>
      <c r="T81" s="317"/>
      <c r="U81" s="296"/>
      <c r="V81" s="59">
        <v>707.96</v>
      </c>
      <c r="W81" s="65">
        <v>-353.98</v>
      </c>
      <c r="X81" s="60">
        <v>353.98</v>
      </c>
      <c r="Y81" s="59">
        <v>77803.800803688966</v>
      </c>
      <c r="Z81" s="58">
        <v>-38901.900401844483</v>
      </c>
      <c r="AA81" s="60">
        <v>38901.900401844483</v>
      </c>
      <c r="AB81" s="61">
        <v>1</v>
      </c>
    </row>
    <row r="82" spans="1:28" ht="25.5" x14ac:dyDescent="0.2">
      <c r="A82" s="253" t="s">
        <v>1205</v>
      </c>
      <c r="B82" s="109" t="s">
        <v>558</v>
      </c>
      <c r="C82" s="110" t="s">
        <v>49</v>
      </c>
      <c r="D82" s="63" t="s">
        <v>508</v>
      </c>
      <c r="E82" s="111" t="s">
        <v>511</v>
      </c>
      <c r="F82" s="90">
        <v>332.2</v>
      </c>
      <c r="G82" s="67">
        <v>57.445439999999998</v>
      </c>
      <c r="H82" s="57">
        <v>43.066846368</v>
      </c>
      <c r="I82" s="58">
        <v>14306.806363449599</v>
      </c>
      <c r="J82" s="323"/>
      <c r="K82" s="324">
        <v>0</v>
      </c>
      <c r="L82" s="323"/>
      <c r="M82" s="324">
        <v>0</v>
      </c>
      <c r="N82" s="324">
        <v>14306.806363449599</v>
      </c>
      <c r="O82" s="314">
        <v>0</v>
      </c>
      <c r="P82" s="314">
        <v>14306.806363449599</v>
      </c>
      <c r="Q82" s="314">
        <v>0</v>
      </c>
      <c r="R82" s="280">
        <v>0</v>
      </c>
      <c r="S82" s="326">
        <v>19083.375167999999</v>
      </c>
      <c r="T82" s="317">
        <v>4776.5688045503994</v>
      </c>
      <c r="U82" s="296"/>
      <c r="V82" s="59">
        <v>332.2</v>
      </c>
      <c r="W82" s="65"/>
      <c r="X82" s="60">
        <v>332.2</v>
      </c>
      <c r="Y82" s="59">
        <v>14306.806363449599</v>
      </c>
      <c r="Z82" s="58">
        <v>0</v>
      </c>
      <c r="AA82" s="60">
        <v>14306.806363449599</v>
      </c>
      <c r="AB82" s="61">
        <v>1</v>
      </c>
    </row>
    <row r="83" spans="1:28" ht="38.25" x14ac:dyDescent="0.2">
      <c r="A83" s="253" t="s">
        <v>1206</v>
      </c>
      <c r="B83" s="118" t="s">
        <v>570</v>
      </c>
      <c r="C83" s="114" t="s">
        <v>571</v>
      </c>
      <c r="D83" s="63" t="s">
        <v>508</v>
      </c>
      <c r="E83" s="111" t="s">
        <v>516</v>
      </c>
      <c r="F83" s="90">
        <v>84.899999999999991</v>
      </c>
      <c r="G83" s="67">
        <v>865.55</v>
      </c>
      <c r="H83" s="57">
        <v>648.90283499999998</v>
      </c>
      <c r="I83" s="58">
        <v>55091.850691499996</v>
      </c>
      <c r="J83" s="323">
        <v>1.07</v>
      </c>
      <c r="K83" s="324">
        <v>694.32603345000007</v>
      </c>
      <c r="L83" s="323"/>
      <c r="M83" s="324">
        <v>0</v>
      </c>
      <c r="N83" s="324">
        <v>55786.176724949997</v>
      </c>
      <c r="O83" s="314">
        <v>694.32603345000007</v>
      </c>
      <c r="P83" s="314">
        <v>54397.524658049995</v>
      </c>
      <c r="Q83" s="314">
        <v>-694.32603345000098</v>
      </c>
      <c r="R83" s="280">
        <v>-694.32603345000098</v>
      </c>
      <c r="S83" s="326">
        <v>73485.194999999992</v>
      </c>
      <c r="T83" s="317" t="e">
        <v>#REF!</v>
      </c>
      <c r="U83" s="296"/>
      <c r="V83" s="59">
        <v>84.899999999999991</v>
      </c>
      <c r="W83" s="65"/>
      <c r="X83" s="60">
        <v>84.899999999999991</v>
      </c>
      <c r="Y83" s="59">
        <v>55091.850691499996</v>
      </c>
      <c r="Z83" s="58">
        <v>0</v>
      </c>
      <c r="AA83" s="60">
        <v>55091.850691499996</v>
      </c>
      <c r="AB83" s="61">
        <v>1</v>
      </c>
    </row>
    <row r="84" spans="1:28" ht="38.25" x14ac:dyDescent="0.2">
      <c r="A84" s="253" t="s">
        <v>1207</v>
      </c>
      <c r="B84" s="109" t="s">
        <v>572</v>
      </c>
      <c r="C84" s="110" t="s">
        <v>59</v>
      </c>
      <c r="D84" s="63" t="s">
        <v>508</v>
      </c>
      <c r="E84" s="111" t="s">
        <v>44</v>
      </c>
      <c r="F84" s="90">
        <v>844.95</v>
      </c>
      <c r="G84" s="67">
        <v>17.734080000000002</v>
      </c>
      <c r="H84" s="57">
        <v>13.295239776000003</v>
      </c>
      <c r="I84" s="58">
        <v>11233.812848731202</v>
      </c>
      <c r="J84" s="323">
        <v>17.850000000000001</v>
      </c>
      <c r="K84" s="324">
        <v>237.32003000160006</v>
      </c>
      <c r="L84" s="323"/>
      <c r="M84" s="324">
        <v>0</v>
      </c>
      <c r="N84" s="324">
        <v>11471.132878732802</v>
      </c>
      <c r="O84" s="314">
        <v>237.32003000160006</v>
      </c>
      <c r="P84" s="314">
        <v>10996.492818729603</v>
      </c>
      <c r="Q84" s="314">
        <v>-237.32003000159966</v>
      </c>
      <c r="R84" s="280">
        <v>-237.32003000159966</v>
      </c>
      <c r="S84" s="326">
        <v>14984.410896000003</v>
      </c>
      <c r="T84" s="317">
        <v>-40107.439795499995</v>
      </c>
      <c r="U84" s="296"/>
      <c r="V84" s="59">
        <v>844.95</v>
      </c>
      <c r="W84" s="65"/>
      <c r="X84" s="60">
        <v>844.95</v>
      </c>
      <c r="Y84" s="59">
        <v>11233.812848731202</v>
      </c>
      <c r="Z84" s="58">
        <v>0</v>
      </c>
      <c r="AA84" s="60">
        <v>11233.812848731202</v>
      </c>
      <c r="AB84" s="61">
        <v>1</v>
      </c>
    </row>
    <row r="85" spans="1:28" ht="38.25" x14ac:dyDescent="0.2">
      <c r="A85" s="253" t="s">
        <v>1208</v>
      </c>
      <c r="B85" s="109" t="s">
        <v>573</v>
      </c>
      <c r="C85" s="110" t="s">
        <v>60</v>
      </c>
      <c r="D85" s="63" t="s">
        <v>508</v>
      </c>
      <c r="E85" s="111" t="s">
        <v>44</v>
      </c>
      <c r="F85" s="90">
        <v>876.7</v>
      </c>
      <c r="G85" s="67">
        <v>16.398720000000001</v>
      </c>
      <c r="H85" s="57">
        <v>12.294120384000001</v>
      </c>
      <c r="I85" s="58">
        <v>10778.255340652802</v>
      </c>
      <c r="J85" s="323"/>
      <c r="K85" s="324">
        <v>0</v>
      </c>
      <c r="L85" s="323"/>
      <c r="M85" s="324">
        <v>0</v>
      </c>
      <c r="N85" s="324">
        <v>10778.255340652802</v>
      </c>
      <c r="O85" s="314">
        <v>0</v>
      </c>
      <c r="P85" s="314">
        <v>10778.255340652802</v>
      </c>
      <c r="Q85" s="314">
        <v>0</v>
      </c>
      <c r="R85" s="280">
        <v>0</v>
      </c>
      <c r="S85" s="326">
        <v>14376.757824000002</v>
      </c>
      <c r="T85" s="317">
        <v>3142.9449752687997</v>
      </c>
      <c r="U85" s="296"/>
      <c r="V85" s="59">
        <v>876.7</v>
      </c>
      <c r="W85" s="65"/>
      <c r="X85" s="60">
        <v>876.7</v>
      </c>
      <c r="Y85" s="59">
        <v>10778.255340652802</v>
      </c>
      <c r="Z85" s="58">
        <v>0</v>
      </c>
      <c r="AA85" s="60">
        <v>10778.255340652802</v>
      </c>
      <c r="AB85" s="61">
        <v>1</v>
      </c>
    </row>
    <row r="86" spans="1:28" ht="38.25" x14ac:dyDescent="0.2">
      <c r="A86" s="253" t="s">
        <v>1209</v>
      </c>
      <c r="B86" s="109" t="s">
        <v>574</v>
      </c>
      <c r="C86" s="110" t="s">
        <v>61</v>
      </c>
      <c r="D86" s="63" t="s">
        <v>508</v>
      </c>
      <c r="E86" s="111" t="s">
        <v>44</v>
      </c>
      <c r="F86" s="90">
        <v>2680.91</v>
      </c>
      <c r="G86" s="67">
        <v>15.17568</v>
      </c>
      <c r="H86" s="57">
        <v>11.377207296</v>
      </c>
      <c r="I86" s="58">
        <v>30501.268811919359</v>
      </c>
      <c r="J86" s="323">
        <v>76.41</v>
      </c>
      <c r="K86" s="324">
        <v>869.33240948736</v>
      </c>
      <c r="L86" s="323"/>
      <c r="M86" s="324">
        <v>0</v>
      </c>
      <c r="N86" s="324">
        <v>31370.60122140672</v>
      </c>
      <c r="O86" s="314">
        <v>869.33240948736</v>
      </c>
      <c r="P86" s="314">
        <v>29631.936402431998</v>
      </c>
      <c r="Q86" s="314">
        <v>-869.33240948736056</v>
      </c>
      <c r="R86" s="280">
        <v>-869.33240948736056</v>
      </c>
      <c r="S86" s="326">
        <v>40684.6322688</v>
      </c>
      <c r="T86" s="317">
        <v>29906.376928147198</v>
      </c>
      <c r="U86" s="296"/>
      <c r="V86" s="59">
        <v>2680.91</v>
      </c>
      <c r="W86" s="65"/>
      <c r="X86" s="60">
        <v>2680.91</v>
      </c>
      <c r="Y86" s="59">
        <v>30501.268811919359</v>
      </c>
      <c r="Z86" s="58">
        <v>0</v>
      </c>
      <c r="AA86" s="60">
        <v>30501.268811919359</v>
      </c>
      <c r="AB86" s="61">
        <v>1</v>
      </c>
    </row>
    <row r="87" spans="1:28" ht="38.25" x14ac:dyDescent="0.2">
      <c r="A87" s="253" t="s">
        <v>1210</v>
      </c>
      <c r="B87" s="109" t="s">
        <v>575</v>
      </c>
      <c r="C87" s="110" t="s">
        <v>62</v>
      </c>
      <c r="D87" s="63" t="s">
        <v>508</v>
      </c>
      <c r="E87" s="111" t="s">
        <v>44</v>
      </c>
      <c r="F87" s="90">
        <v>1820.7</v>
      </c>
      <c r="G87" s="67">
        <v>13.416</v>
      </c>
      <c r="H87" s="57">
        <v>10.057975200000001</v>
      </c>
      <c r="I87" s="58">
        <v>18312.555446640003</v>
      </c>
      <c r="J87" s="323"/>
      <c r="K87" s="324">
        <v>0</v>
      </c>
      <c r="L87" s="323"/>
      <c r="M87" s="324">
        <v>0</v>
      </c>
      <c r="N87" s="324">
        <v>18312.555446640003</v>
      </c>
      <c r="O87" s="314">
        <v>0</v>
      </c>
      <c r="P87" s="314">
        <v>18312.555446640003</v>
      </c>
      <c r="Q87" s="314">
        <v>0</v>
      </c>
      <c r="R87" s="280">
        <v>0</v>
      </c>
      <c r="S87" s="326">
        <v>24426.511200000001</v>
      </c>
      <c r="T87" s="317"/>
      <c r="U87" s="296"/>
      <c r="V87" s="59">
        <v>1820.7</v>
      </c>
      <c r="W87" s="65"/>
      <c r="X87" s="60">
        <v>1820.7</v>
      </c>
      <c r="Y87" s="59">
        <v>18312.555446640003</v>
      </c>
      <c r="Z87" s="58">
        <v>0</v>
      </c>
      <c r="AA87" s="60">
        <v>18312.555446640003</v>
      </c>
      <c r="AB87" s="61">
        <v>1</v>
      </c>
    </row>
    <row r="88" spans="1:28" ht="38.25" x14ac:dyDescent="0.2">
      <c r="A88" s="253" t="s">
        <v>1211</v>
      </c>
      <c r="B88" s="105" t="s">
        <v>576</v>
      </c>
      <c r="C88" s="106" t="s">
        <v>63</v>
      </c>
      <c r="D88" s="63" t="s">
        <v>508</v>
      </c>
      <c r="E88" s="107" t="s">
        <v>44</v>
      </c>
      <c r="F88" s="90">
        <v>1418.5</v>
      </c>
      <c r="G88" s="67">
        <v>11.182080000000001</v>
      </c>
      <c r="H88" s="57">
        <v>8.3832053760000012</v>
      </c>
      <c r="I88" s="58">
        <v>11891.576825856002</v>
      </c>
      <c r="J88" s="323"/>
      <c r="K88" s="324">
        <v>0</v>
      </c>
      <c r="L88" s="323"/>
      <c r="M88" s="324">
        <v>0</v>
      </c>
      <c r="N88" s="324">
        <v>11891.576825856002</v>
      </c>
      <c r="O88" s="314">
        <v>0</v>
      </c>
      <c r="P88" s="314">
        <v>11891.576825856002</v>
      </c>
      <c r="Q88" s="314">
        <v>0</v>
      </c>
      <c r="R88" s="280">
        <v>0</v>
      </c>
      <c r="S88" s="326">
        <v>15861.780480000001</v>
      </c>
      <c r="T88" s="317">
        <v>-2450.7749666400014</v>
      </c>
      <c r="U88" s="296"/>
      <c r="V88" s="59">
        <v>1418.5</v>
      </c>
      <c r="W88" s="65"/>
      <c r="X88" s="60">
        <v>1418.5</v>
      </c>
      <c r="Y88" s="59">
        <v>11891.576825856002</v>
      </c>
      <c r="Z88" s="58">
        <v>0</v>
      </c>
      <c r="AA88" s="60">
        <v>11891.576825856002</v>
      </c>
      <c r="AB88" s="61">
        <v>1</v>
      </c>
    </row>
    <row r="89" spans="1:28" ht="38.25" x14ac:dyDescent="0.2">
      <c r="A89" s="253" t="s">
        <v>1212</v>
      </c>
      <c r="B89" s="105">
        <v>92773</v>
      </c>
      <c r="C89" s="106" t="s">
        <v>64</v>
      </c>
      <c r="D89" s="63" t="s">
        <v>508</v>
      </c>
      <c r="E89" s="107" t="s">
        <v>44</v>
      </c>
      <c r="F89" s="90">
        <v>94.2</v>
      </c>
      <c r="G89" s="67">
        <v>10.94496</v>
      </c>
      <c r="H89" s="57">
        <v>8.2054365120000003</v>
      </c>
      <c r="I89" s="58">
        <v>772.9521194304001</v>
      </c>
      <c r="J89" s="323"/>
      <c r="K89" s="324">
        <v>0</v>
      </c>
      <c r="L89" s="323"/>
      <c r="M89" s="324">
        <v>0</v>
      </c>
      <c r="N89" s="324">
        <v>772.9521194304001</v>
      </c>
      <c r="O89" s="314">
        <v>0</v>
      </c>
      <c r="P89" s="314">
        <v>772.9521194304001</v>
      </c>
      <c r="Q89" s="314">
        <v>0</v>
      </c>
      <c r="R89" s="280">
        <v>0</v>
      </c>
      <c r="S89" s="326">
        <v>1031.015232</v>
      </c>
      <c r="T89" s="317"/>
      <c r="U89" s="296"/>
      <c r="V89" s="59">
        <v>94.2</v>
      </c>
      <c r="W89" s="65"/>
      <c r="X89" s="60">
        <v>94.2</v>
      </c>
      <c r="Y89" s="59">
        <v>772.9521194304001</v>
      </c>
      <c r="Z89" s="58">
        <v>0</v>
      </c>
      <c r="AA89" s="60">
        <v>772.9521194304001</v>
      </c>
      <c r="AB89" s="61">
        <v>1</v>
      </c>
    </row>
    <row r="90" spans="1:28" x14ac:dyDescent="0.2">
      <c r="A90" s="256" t="s">
        <v>1213</v>
      </c>
      <c r="B90" s="98"/>
      <c r="C90" s="99" t="s">
        <v>65</v>
      </c>
      <c r="D90" s="115"/>
      <c r="E90" s="115"/>
      <c r="F90" s="116"/>
      <c r="G90" s="117"/>
      <c r="H90" s="117"/>
      <c r="I90" s="101">
        <v>19662.16359143837</v>
      </c>
      <c r="J90" s="101">
        <v>0</v>
      </c>
      <c r="K90" s="101">
        <v>0</v>
      </c>
      <c r="L90" s="101">
        <v>0</v>
      </c>
      <c r="M90" s="101">
        <v>0</v>
      </c>
      <c r="N90" s="101">
        <v>19662.16359143837</v>
      </c>
      <c r="O90" s="101">
        <v>0</v>
      </c>
      <c r="P90" s="101">
        <v>19662.16359143837</v>
      </c>
      <c r="Q90" s="101">
        <v>0</v>
      </c>
      <c r="R90" s="101">
        <v>0</v>
      </c>
      <c r="S90" s="101">
        <v>26226.708805440005</v>
      </c>
      <c r="T90" s="101">
        <v>0</v>
      </c>
      <c r="U90" s="329">
        <v>0</v>
      </c>
      <c r="V90" s="102"/>
      <c r="W90" s="101"/>
      <c r="X90" s="103">
        <v>782.67203999999992</v>
      </c>
      <c r="Y90" s="102">
        <v>19661.705948888637</v>
      </c>
      <c r="Z90" s="101">
        <v>0.34585400304021696</v>
      </c>
      <c r="AA90" s="103">
        <v>19662.051802891681</v>
      </c>
      <c r="AB90" s="104">
        <v>0.99999431453480847</v>
      </c>
    </row>
    <row r="91" spans="1:28" ht="38.25" x14ac:dyDescent="0.2">
      <c r="A91" s="253" t="s">
        <v>1214</v>
      </c>
      <c r="B91" s="53">
        <v>96524</v>
      </c>
      <c r="C91" s="106" t="s">
        <v>561</v>
      </c>
      <c r="D91" s="63" t="s">
        <v>508</v>
      </c>
      <c r="E91" s="107" t="s">
        <v>516</v>
      </c>
      <c r="F91" s="112">
        <v>21.380800000000004</v>
      </c>
      <c r="G91" s="67">
        <v>208.62815999999998</v>
      </c>
      <c r="H91" s="57">
        <v>156.408531552</v>
      </c>
      <c r="I91" s="58">
        <v>3344.1395314070023</v>
      </c>
      <c r="J91" s="323"/>
      <c r="K91" s="324">
        <v>0</v>
      </c>
      <c r="L91" s="323"/>
      <c r="M91" s="324">
        <v>0</v>
      </c>
      <c r="N91" s="324">
        <v>3344.1395314070023</v>
      </c>
      <c r="O91" s="314">
        <v>0</v>
      </c>
      <c r="P91" s="314">
        <v>3344.1395314070023</v>
      </c>
      <c r="Q91" s="314">
        <v>0</v>
      </c>
      <c r="R91" s="280">
        <v>0</v>
      </c>
      <c r="S91" s="326">
        <v>4460.6369633280001</v>
      </c>
      <c r="T91" s="317"/>
      <c r="U91" s="296"/>
      <c r="V91" s="59">
        <v>21.38</v>
      </c>
      <c r="W91" s="65"/>
      <c r="X91" s="60">
        <v>21.38</v>
      </c>
      <c r="Y91" s="59">
        <v>3344.0144045817597</v>
      </c>
      <c r="Z91" s="58">
        <v>0</v>
      </c>
      <c r="AA91" s="60">
        <v>3344.0144045817597</v>
      </c>
      <c r="AB91" s="61">
        <v>0.99996258325226339</v>
      </c>
    </row>
    <row r="92" spans="1:28" ht="25.5" x14ac:dyDescent="0.2">
      <c r="A92" s="253" t="s">
        <v>1215</v>
      </c>
      <c r="B92" s="109">
        <v>100973</v>
      </c>
      <c r="C92" s="110" t="s">
        <v>49</v>
      </c>
      <c r="D92" s="63" t="s">
        <v>508</v>
      </c>
      <c r="E92" s="111" t="s">
        <v>511</v>
      </c>
      <c r="F92" s="112">
        <v>27.795040000000007</v>
      </c>
      <c r="G92" s="67">
        <v>11.856</v>
      </c>
      <c r="H92" s="57">
        <v>8.8884432000000011</v>
      </c>
      <c r="I92" s="58">
        <v>247.05463428172808</v>
      </c>
      <c r="J92" s="323"/>
      <c r="K92" s="324">
        <v>0</v>
      </c>
      <c r="L92" s="323"/>
      <c r="M92" s="324">
        <v>0</v>
      </c>
      <c r="N92" s="324">
        <v>247.05463428172808</v>
      </c>
      <c r="O92" s="314">
        <v>0</v>
      </c>
      <c r="P92" s="314">
        <v>247.05463428172808</v>
      </c>
      <c r="Q92" s="314">
        <v>0</v>
      </c>
      <c r="R92" s="280">
        <v>0</v>
      </c>
      <c r="S92" s="326">
        <v>329.5379942400001</v>
      </c>
      <c r="T92" s="317"/>
      <c r="U92" s="296"/>
      <c r="V92" s="59">
        <v>27.8</v>
      </c>
      <c r="W92" s="65">
        <v>-4.9599999999934141E-3</v>
      </c>
      <c r="X92" s="60">
        <v>27.795040000000007</v>
      </c>
      <c r="Y92" s="59">
        <v>247.09872096000004</v>
      </c>
      <c r="Z92" s="58">
        <v>-4.4086678271941467E-2</v>
      </c>
      <c r="AA92" s="60">
        <v>247.05463428172808</v>
      </c>
      <c r="AB92" s="61">
        <v>1</v>
      </c>
    </row>
    <row r="93" spans="1:28" ht="38.25" x14ac:dyDescent="0.2">
      <c r="A93" s="253" t="s">
        <v>1216</v>
      </c>
      <c r="B93" s="109">
        <v>97914</v>
      </c>
      <c r="C93" s="110" t="s">
        <v>21</v>
      </c>
      <c r="D93" s="63" t="s">
        <v>508</v>
      </c>
      <c r="E93" s="111" t="s">
        <v>22</v>
      </c>
      <c r="F93" s="112">
        <v>138.97520000000003</v>
      </c>
      <c r="G93" s="67">
        <v>3.7065600000000001</v>
      </c>
      <c r="H93" s="57">
        <v>2.7788080320000001</v>
      </c>
      <c r="I93" s="58">
        <v>386.18540200880648</v>
      </c>
      <c r="J93" s="323"/>
      <c r="K93" s="324">
        <v>0</v>
      </c>
      <c r="L93" s="323"/>
      <c r="M93" s="324">
        <v>0</v>
      </c>
      <c r="N93" s="324">
        <v>386.18540200880648</v>
      </c>
      <c r="O93" s="314">
        <v>0</v>
      </c>
      <c r="P93" s="314">
        <v>386.18540200880648</v>
      </c>
      <c r="Q93" s="314">
        <v>0</v>
      </c>
      <c r="R93" s="280">
        <v>0</v>
      </c>
      <c r="S93" s="326">
        <v>515.1199173120001</v>
      </c>
      <c r="T93" s="317"/>
      <c r="U93" s="296"/>
      <c r="V93" s="59">
        <v>138.97999999999999</v>
      </c>
      <c r="W93" s="65"/>
      <c r="X93" s="60">
        <v>138.97999999999999</v>
      </c>
      <c r="Y93" s="59">
        <v>386.19874028736001</v>
      </c>
      <c r="Z93" s="58">
        <v>0</v>
      </c>
      <c r="AA93" s="60">
        <v>386.19874028736001</v>
      </c>
      <c r="AB93" s="61">
        <v>1.0000345385363718</v>
      </c>
    </row>
    <row r="94" spans="1:28" ht="51" x14ac:dyDescent="0.2">
      <c r="A94" s="253" t="s">
        <v>1217</v>
      </c>
      <c r="B94" s="109">
        <v>103760</v>
      </c>
      <c r="C94" s="110" t="s">
        <v>58</v>
      </c>
      <c r="D94" s="63" t="s">
        <v>508</v>
      </c>
      <c r="E94" s="111" t="s">
        <v>511</v>
      </c>
      <c r="F94" s="112">
        <v>60.489999999999995</v>
      </c>
      <c r="G94" s="67">
        <v>54.075839999999999</v>
      </c>
      <c r="H94" s="57">
        <v>40.540657248000002</v>
      </c>
      <c r="I94" s="58">
        <v>2452.30435693152</v>
      </c>
      <c r="J94" s="323"/>
      <c r="K94" s="324">
        <v>0</v>
      </c>
      <c r="L94" s="323"/>
      <c r="M94" s="324">
        <v>0</v>
      </c>
      <c r="N94" s="324">
        <v>2452.30435693152</v>
      </c>
      <c r="O94" s="314">
        <v>0</v>
      </c>
      <c r="P94" s="314">
        <v>2452.30435693152</v>
      </c>
      <c r="Q94" s="314">
        <v>0</v>
      </c>
      <c r="R94" s="280">
        <v>0</v>
      </c>
      <c r="S94" s="326">
        <v>3271.0475615999999</v>
      </c>
      <c r="T94" s="317"/>
      <c r="U94" s="296"/>
      <c r="V94" s="59">
        <v>60.49</v>
      </c>
      <c r="W94" s="65"/>
      <c r="X94" s="60">
        <v>60.49</v>
      </c>
      <c r="Y94" s="59">
        <v>2452.30435693152</v>
      </c>
      <c r="Z94" s="58">
        <v>0</v>
      </c>
      <c r="AA94" s="60">
        <v>2452.30435693152</v>
      </c>
      <c r="AB94" s="61">
        <v>1</v>
      </c>
    </row>
    <row r="95" spans="1:28" ht="25.5" x14ac:dyDescent="0.2">
      <c r="A95" s="253" t="s">
        <v>1218</v>
      </c>
      <c r="B95" s="109">
        <v>98557</v>
      </c>
      <c r="C95" s="110" t="s">
        <v>49</v>
      </c>
      <c r="D95" s="63" t="s">
        <v>508</v>
      </c>
      <c r="E95" s="111" t="s">
        <v>511</v>
      </c>
      <c r="F95" s="112">
        <v>48.816000000000003</v>
      </c>
      <c r="G95" s="67">
        <v>57.445439999999998</v>
      </c>
      <c r="H95" s="57">
        <v>43.066846368</v>
      </c>
      <c r="I95" s="58">
        <v>2102.351172300288</v>
      </c>
      <c r="J95" s="323"/>
      <c r="K95" s="324">
        <v>0</v>
      </c>
      <c r="L95" s="323"/>
      <c r="M95" s="324">
        <v>0</v>
      </c>
      <c r="N95" s="324">
        <v>2102.351172300288</v>
      </c>
      <c r="O95" s="314">
        <v>0</v>
      </c>
      <c r="P95" s="314">
        <v>2102.351172300288</v>
      </c>
      <c r="Q95" s="314">
        <v>0</v>
      </c>
      <c r="R95" s="280">
        <v>0</v>
      </c>
      <c r="S95" s="326">
        <v>2804.2565990399999</v>
      </c>
      <c r="T95" s="317"/>
      <c r="U95" s="296"/>
      <c r="V95" s="59">
        <v>48.82</v>
      </c>
      <c r="W95" s="65">
        <v>-3.9999999999977831E-3</v>
      </c>
      <c r="X95" s="60">
        <v>48.816000000000003</v>
      </c>
      <c r="Y95" s="59">
        <v>2102.52343968576</v>
      </c>
      <c r="Z95" s="58">
        <v>-0.17226738547190454</v>
      </c>
      <c r="AA95" s="60">
        <v>2102.351172300288</v>
      </c>
      <c r="AB95" s="61">
        <v>1</v>
      </c>
    </row>
    <row r="96" spans="1:28" ht="38.25" x14ac:dyDescent="0.2">
      <c r="A96" s="253" t="s">
        <v>1219</v>
      </c>
      <c r="B96" s="109">
        <v>102473</v>
      </c>
      <c r="C96" s="110" t="s">
        <v>42</v>
      </c>
      <c r="D96" s="63" t="s">
        <v>508</v>
      </c>
      <c r="E96" s="111" t="s">
        <v>516</v>
      </c>
      <c r="F96" s="112">
        <v>0.58100000000000007</v>
      </c>
      <c r="G96" s="67">
        <v>749.91071999999997</v>
      </c>
      <c r="H96" s="57">
        <v>562.20806678400004</v>
      </c>
      <c r="I96" s="58">
        <v>326.64288680150406</v>
      </c>
      <c r="J96" s="323"/>
      <c r="K96" s="324">
        <v>0</v>
      </c>
      <c r="L96" s="323"/>
      <c r="M96" s="324">
        <v>0</v>
      </c>
      <c r="N96" s="324">
        <v>326.64288680150406</v>
      </c>
      <c r="O96" s="314">
        <v>0</v>
      </c>
      <c r="P96" s="314">
        <v>326.64288680150406</v>
      </c>
      <c r="Q96" s="314">
        <v>0</v>
      </c>
      <c r="R96" s="280">
        <v>0</v>
      </c>
      <c r="S96" s="326">
        <v>435.69812832000002</v>
      </c>
      <c r="T96" s="317"/>
      <c r="U96" s="296"/>
      <c r="V96" s="59">
        <v>0.57999999999999996</v>
      </c>
      <c r="W96" s="65">
        <v>1.0000000000001119E-3</v>
      </c>
      <c r="X96" s="60">
        <v>0.58100000000000007</v>
      </c>
      <c r="Y96" s="59">
        <v>326.08067873471998</v>
      </c>
      <c r="Z96" s="58">
        <v>0.56220806678406299</v>
      </c>
      <c r="AA96" s="60">
        <v>326.64288680150406</v>
      </c>
      <c r="AB96" s="61">
        <v>1</v>
      </c>
    </row>
    <row r="97" spans="1:28" ht="25.5" x14ac:dyDescent="0.2">
      <c r="A97" s="253" t="s">
        <v>1220</v>
      </c>
      <c r="B97" s="105">
        <v>96558</v>
      </c>
      <c r="C97" s="114" t="s">
        <v>559</v>
      </c>
      <c r="D97" s="63" t="s">
        <v>508</v>
      </c>
      <c r="E97" s="107" t="s">
        <v>516</v>
      </c>
      <c r="F97" s="112">
        <v>6.53</v>
      </c>
      <c r="G97" s="67">
        <v>970.24512000000004</v>
      </c>
      <c r="H97" s="57">
        <v>727.39276646400003</v>
      </c>
      <c r="I97" s="58">
        <v>4749.8747650099203</v>
      </c>
      <c r="J97" s="323"/>
      <c r="K97" s="324">
        <v>0</v>
      </c>
      <c r="L97" s="323"/>
      <c r="M97" s="324">
        <v>0</v>
      </c>
      <c r="N97" s="324">
        <v>4749.8747650099203</v>
      </c>
      <c r="O97" s="314">
        <v>0</v>
      </c>
      <c r="P97" s="314">
        <v>4749.8747650099203</v>
      </c>
      <c r="Q97" s="314">
        <v>0</v>
      </c>
      <c r="R97" s="280">
        <v>0</v>
      </c>
      <c r="S97" s="326">
        <v>6335.7006336000004</v>
      </c>
      <c r="T97" s="317"/>
      <c r="U97" s="296"/>
      <c r="V97" s="59">
        <v>6.53</v>
      </c>
      <c r="W97" s="65"/>
      <c r="X97" s="60">
        <v>6.53</v>
      </c>
      <c r="Y97" s="59">
        <v>4749.8747650099203</v>
      </c>
      <c r="Z97" s="58">
        <v>0</v>
      </c>
      <c r="AA97" s="60">
        <v>4749.8747650099203</v>
      </c>
      <c r="AB97" s="61">
        <v>1</v>
      </c>
    </row>
    <row r="98" spans="1:28" ht="38.25" x14ac:dyDescent="0.2">
      <c r="A98" s="253" t="s">
        <v>1221</v>
      </c>
      <c r="B98" s="105">
        <v>92768</v>
      </c>
      <c r="C98" s="106" t="s">
        <v>63</v>
      </c>
      <c r="D98" s="63" t="s">
        <v>508</v>
      </c>
      <c r="E98" s="107" t="s">
        <v>44</v>
      </c>
      <c r="F98" s="112">
        <v>209.3</v>
      </c>
      <c r="G98" s="67">
        <v>17.734080000000002</v>
      </c>
      <c r="H98" s="57">
        <v>13.295239776000003</v>
      </c>
      <c r="I98" s="58">
        <v>2782.6936851168007</v>
      </c>
      <c r="J98" s="323"/>
      <c r="K98" s="324">
        <v>0</v>
      </c>
      <c r="L98" s="323"/>
      <c r="M98" s="324">
        <v>0</v>
      </c>
      <c r="N98" s="324">
        <v>2782.6936851168007</v>
      </c>
      <c r="O98" s="314">
        <v>0</v>
      </c>
      <c r="P98" s="314">
        <v>2782.6936851168007</v>
      </c>
      <c r="Q98" s="314">
        <v>0</v>
      </c>
      <c r="R98" s="280">
        <v>0</v>
      </c>
      <c r="S98" s="326">
        <v>3711.7429440000005</v>
      </c>
      <c r="T98" s="317"/>
      <c r="U98" s="296"/>
      <c r="V98" s="59">
        <v>209.3</v>
      </c>
      <c r="W98" s="65"/>
      <c r="X98" s="60">
        <v>209.3</v>
      </c>
      <c r="Y98" s="59">
        <v>2782.6936851168007</v>
      </c>
      <c r="Z98" s="58">
        <v>0</v>
      </c>
      <c r="AA98" s="60">
        <v>2782.6936851168007</v>
      </c>
      <c r="AB98" s="61">
        <v>1</v>
      </c>
    </row>
    <row r="99" spans="1:28" ht="38.25" x14ac:dyDescent="0.2">
      <c r="A99" s="253" t="s">
        <v>1222</v>
      </c>
      <c r="B99" s="105">
        <v>92769</v>
      </c>
      <c r="C99" s="110" t="s">
        <v>59</v>
      </c>
      <c r="D99" s="63" t="s">
        <v>508</v>
      </c>
      <c r="E99" s="111" t="s">
        <v>44</v>
      </c>
      <c r="F99" s="112">
        <v>232</v>
      </c>
      <c r="G99" s="67">
        <v>16.398720000000001</v>
      </c>
      <c r="H99" s="57">
        <v>12.294120384000001</v>
      </c>
      <c r="I99" s="58">
        <v>2852.2359290880004</v>
      </c>
      <c r="J99" s="323"/>
      <c r="K99" s="324">
        <v>0</v>
      </c>
      <c r="L99" s="323"/>
      <c r="M99" s="324">
        <v>0</v>
      </c>
      <c r="N99" s="324">
        <v>2852.2359290880004</v>
      </c>
      <c r="O99" s="314">
        <v>0</v>
      </c>
      <c r="P99" s="314">
        <v>2852.2359290880004</v>
      </c>
      <c r="Q99" s="314">
        <v>0</v>
      </c>
      <c r="R99" s="280">
        <v>0</v>
      </c>
      <c r="S99" s="326">
        <v>3804.5030400000001</v>
      </c>
      <c r="T99" s="317"/>
      <c r="U99" s="296"/>
      <c r="V99" s="59">
        <v>232</v>
      </c>
      <c r="W99" s="65"/>
      <c r="X99" s="60">
        <v>232</v>
      </c>
      <c r="Y99" s="59">
        <v>2852.2359290880004</v>
      </c>
      <c r="Z99" s="58">
        <v>0</v>
      </c>
      <c r="AA99" s="60">
        <v>2852.2359290880004</v>
      </c>
      <c r="AB99" s="61">
        <v>1</v>
      </c>
    </row>
    <row r="100" spans="1:28" ht="38.25" x14ac:dyDescent="0.2">
      <c r="A100" s="253" t="s">
        <v>1223</v>
      </c>
      <c r="B100" s="105">
        <v>92770</v>
      </c>
      <c r="C100" s="110" t="s">
        <v>61</v>
      </c>
      <c r="D100" s="63" t="s">
        <v>508</v>
      </c>
      <c r="E100" s="111" t="s">
        <v>44</v>
      </c>
      <c r="F100" s="112">
        <v>36.799999999999997</v>
      </c>
      <c r="G100" s="67">
        <v>15.17568</v>
      </c>
      <c r="H100" s="57">
        <v>11.377207296</v>
      </c>
      <c r="I100" s="58">
        <v>418.68122849279996</v>
      </c>
      <c r="J100" s="323"/>
      <c r="K100" s="324">
        <v>0</v>
      </c>
      <c r="L100" s="323"/>
      <c r="M100" s="324">
        <v>0</v>
      </c>
      <c r="N100" s="324">
        <v>418.68122849279996</v>
      </c>
      <c r="O100" s="314">
        <v>0</v>
      </c>
      <c r="P100" s="314">
        <v>418.68122849279996</v>
      </c>
      <c r="Q100" s="314">
        <v>0</v>
      </c>
      <c r="R100" s="280">
        <v>0</v>
      </c>
      <c r="S100" s="326">
        <v>558.46502399999997</v>
      </c>
      <c r="T100" s="317"/>
      <c r="U100" s="296"/>
      <c r="V100" s="59">
        <v>36.799999999999997</v>
      </c>
      <c r="W100" s="65"/>
      <c r="X100" s="60">
        <v>36.799999999999997</v>
      </c>
      <c r="Y100" s="59">
        <v>418.68122849279996</v>
      </c>
      <c r="Z100" s="58">
        <v>0</v>
      </c>
      <c r="AA100" s="60">
        <v>418.68122849279996</v>
      </c>
      <c r="AB100" s="61">
        <v>1</v>
      </c>
    </row>
    <row r="101" spans="1:28" ht="15.75" x14ac:dyDescent="0.25">
      <c r="A101" s="254">
        <v>5</v>
      </c>
      <c r="B101" s="119"/>
      <c r="C101" s="120" t="s">
        <v>66</v>
      </c>
      <c r="D101" s="77"/>
      <c r="E101" s="121"/>
      <c r="F101" s="122"/>
      <c r="G101" s="123"/>
      <c r="H101" s="123"/>
      <c r="I101" s="81">
        <v>467294.93020121189</v>
      </c>
      <c r="J101" s="81">
        <v>0</v>
      </c>
      <c r="K101" s="81">
        <v>0</v>
      </c>
      <c r="L101" s="81">
        <v>0</v>
      </c>
      <c r="M101" s="81">
        <v>0</v>
      </c>
      <c r="N101" s="81">
        <v>467294.93020121189</v>
      </c>
      <c r="O101" s="81">
        <v>0</v>
      </c>
      <c r="P101" s="81">
        <v>467294.93020121189</v>
      </c>
      <c r="Q101" s="81">
        <v>0</v>
      </c>
      <c r="R101" s="81">
        <v>0</v>
      </c>
      <c r="S101" s="81">
        <v>623309.2306272001</v>
      </c>
      <c r="T101" s="81">
        <v>148067.79556941212</v>
      </c>
      <c r="U101" s="327">
        <v>0</v>
      </c>
      <c r="V101" s="82"/>
      <c r="W101" s="81"/>
      <c r="X101" s="83">
        <v>15098.650000000001</v>
      </c>
      <c r="Y101" s="82">
        <v>467294.93020121189</v>
      </c>
      <c r="Z101" s="81">
        <v>0</v>
      </c>
      <c r="AA101" s="83">
        <v>467294.93020121189</v>
      </c>
      <c r="AB101" s="52">
        <v>1</v>
      </c>
    </row>
    <row r="102" spans="1:28" x14ac:dyDescent="0.2">
      <c r="A102" s="256" t="s">
        <v>1224</v>
      </c>
      <c r="B102" s="98"/>
      <c r="C102" s="99" t="s">
        <v>67</v>
      </c>
      <c r="D102" s="115"/>
      <c r="E102" s="115"/>
      <c r="F102" s="116"/>
      <c r="G102" s="117"/>
      <c r="H102" s="117"/>
      <c r="I102" s="101">
        <v>97334.431968271689</v>
      </c>
      <c r="J102" s="101">
        <v>0</v>
      </c>
      <c r="K102" s="101">
        <v>0</v>
      </c>
      <c r="L102" s="101">
        <v>0</v>
      </c>
      <c r="M102" s="101">
        <v>0</v>
      </c>
      <c r="N102" s="101">
        <v>97334.431968271689</v>
      </c>
      <c r="O102" s="101">
        <v>0</v>
      </c>
      <c r="P102" s="101">
        <v>97334.431968271689</v>
      </c>
      <c r="Q102" s="101">
        <v>0</v>
      </c>
      <c r="R102" s="101">
        <v>0</v>
      </c>
      <c r="S102" s="101">
        <v>129831.17509439998</v>
      </c>
      <c r="T102" s="101">
        <v>32496.743126128309</v>
      </c>
      <c r="U102" s="329">
        <v>0</v>
      </c>
      <c r="V102" s="102"/>
      <c r="W102" s="101"/>
      <c r="X102" s="103">
        <v>2187.73</v>
      </c>
      <c r="Y102" s="102">
        <v>97334.431968271689</v>
      </c>
      <c r="Z102" s="101">
        <v>0</v>
      </c>
      <c r="AA102" s="103">
        <v>97334.431968271689</v>
      </c>
      <c r="AB102" s="104">
        <v>1</v>
      </c>
    </row>
    <row r="103" spans="1:28" ht="25.5" x14ac:dyDescent="0.2">
      <c r="A103" s="55" t="s">
        <v>1225</v>
      </c>
      <c r="B103" s="109" t="s">
        <v>577</v>
      </c>
      <c r="C103" s="110" t="s">
        <v>578</v>
      </c>
      <c r="D103" s="63" t="s">
        <v>508</v>
      </c>
      <c r="E103" s="111" t="s">
        <v>516</v>
      </c>
      <c r="F103" s="90">
        <v>15.17</v>
      </c>
      <c r="G103" s="67">
        <v>863.17919999999992</v>
      </c>
      <c r="H103" s="57">
        <v>647.12544623999997</v>
      </c>
      <c r="I103" s="58">
        <v>9816.8930194608001</v>
      </c>
      <c r="J103" s="323"/>
      <c r="K103" s="324">
        <v>0</v>
      </c>
      <c r="L103" s="323"/>
      <c r="M103" s="324">
        <v>0</v>
      </c>
      <c r="N103" s="324">
        <v>9816.8930194608001</v>
      </c>
      <c r="O103" s="314">
        <v>0</v>
      </c>
      <c r="P103" s="314">
        <v>9816.8930194608001</v>
      </c>
      <c r="Q103" s="314">
        <v>0</v>
      </c>
      <c r="R103" s="280">
        <v>0</v>
      </c>
      <c r="S103" s="326">
        <v>13094.428463999999</v>
      </c>
      <c r="T103" s="317">
        <v>3277.5354445391986</v>
      </c>
      <c r="U103" s="296"/>
      <c r="V103" s="59">
        <v>15.17</v>
      </c>
      <c r="W103" s="65"/>
      <c r="X103" s="60">
        <v>15.17</v>
      </c>
      <c r="Y103" s="59">
        <v>9816.8930194608001</v>
      </c>
      <c r="Z103" s="58">
        <v>0</v>
      </c>
      <c r="AA103" s="60">
        <v>9816.8930194608001</v>
      </c>
      <c r="AB103" s="61">
        <v>1</v>
      </c>
    </row>
    <row r="104" spans="1:28" ht="38.25" x14ac:dyDescent="0.2">
      <c r="A104" s="55" t="s">
        <v>1226</v>
      </c>
      <c r="B104" s="109">
        <v>92409</v>
      </c>
      <c r="C104" s="110" t="s">
        <v>69</v>
      </c>
      <c r="D104" s="63" t="s">
        <v>508</v>
      </c>
      <c r="E104" s="111" t="s">
        <v>511</v>
      </c>
      <c r="F104" s="90">
        <v>273.86</v>
      </c>
      <c r="G104" s="67">
        <v>331.19423999999998</v>
      </c>
      <c r="H104" s="57">
        <v>248.29632172800001</v>
      </c>
      <c r="I104" s="58">
        <v>67998.430668430083</v>
      </c>
      <c r="J104" s="323"/>
      <c r="K104" s="324">
        <v>0</v>
      </c>
      <c r="L104" s="323"/>
      <c r="M104" s="324">
        <v>0</v>
      </c>
      <c r="N104" s="324">
        <v>67998.430668430083</v>
      </c>
      <c r="O104" s="314">
        <v>0</v>
      </c>
      <c r="P104" s="314">
        <v>67998.430668430083</v>
      </c>
      <c r="Q104" s="314">
        <v>0</v>
      </c>
      <c r="R104" s="280">
        <v>0</v>
      </c>
      <c r="S104" s="326">
        <v>90700.854566399998</v>
      </c>
      <c r="T104" s="317">
        <v>22702.423897969915</v>
      </c>
      <c r="U104" s="296"/>
      <c r="V104" s="59">
        <v>273.86</v>
      </c>
      <c r="W104" s="65"/>
      <c r="X104" s="60">
        <v>273.86</v>
      </c>
      <c r="Y104" s="59">
        <v>67998.430668430083</v>
      </c>
      <c r="Z104" s="58">
        <v>0</v>
      </c>
      <c r="AA104" s="60">
        <v>67998.430668430083</v>
      </c>
      <c r="AB104" s="61">
        <v>1</v>
      </c>
    </row>
    <row r="105" spans="1:28" ht="38.25" x14ac:dyDescent="0.2">
      <c r="A105" s="63" t="s">
        <v>1227</v>
      </c>
      <c r="B105" s="109" t="s">
        <v>579</v>
      </c>
      <c r="C105" s="110" t="s">
        <v>70</v>
      </c>
      <c r="D105" s="63" t="s">
        <v>508</v>
      </c>
      <c r="E105" s="111" t="s">
        <v>44</v>
      </c>
      <c r="F105" s="90">
        <v>398</v>
      </c>
      <c r="G105" s="67">
        <v>18.532799999999998</v>
      </c>
      <c r="H105" s="57">
        <v>13.894040159999999</v>
      </c>
      <c r="I105" s="58">
        <v>5529.8279836800002</v>
      </c>
      <c r="J105" s="323"/>
      <c r="K105" s="324">
        <v>0</v>
      </c>
      <c r="L105" s="323"/>
      <c r="M105" s="324">
        <v>0</v>
      </c>
      <c r="N105" s="324">
        <v>5529.8279836800002</v>
      </c>
      <c r="O105" s="314">
        <v>0</v>
      </c>
      <c r="P105" s="314">
        <v>5529.8279836800002</v>
      </c>
      <c r="Q105" s="314">
        <v>0</v>
      </c>
      <c r="R105" s="280">
        <v>0</v>
      </c>
      <c r="S105" s="326">
        <v>7376.0543999999991</v>
      </c>
      <c r="T105" s="317">
        <v>1846.2264163199989</v>
      </c>
      <c r="U105" s="296"/>
      <c r="V105" s="59">
        <v>398</v>
      </c>
      <c r="W105" s="65"/>
      <c r="X105" s="60">
        <v>398</v>
      </c>
      <c r="Y105" s="59">
        <v>5529.8279836800002</v>
      </c>
      <c r="Z105" s="58">
        <v>0</v>
      </c>
      <c r="AA105" s="60">
        <v>5529.8279836800002</v>
      </c>
      <c r="AB105" s="61">
        <v>1</v>
      </c>
    </row>
    <row r="106" spans="1:28" ht="38.25" x14ac:dyDescent="0.2">
      <c r="A106" s="63" t="s">
        <v>1228</v>
      </c>
      <c r="B106" s="109" t="s">
        <v>580</v>
      </c>
      <c r="C106" s="110" t="s">
        <v>71</v>
      </c>
      <c r="D106" s="63" t="s">
        <v>508</v>
      </c>
      <c r="E106" s="111" t="s">
        <v>44</v>
      </c>
      <c r="F106" s="90">
        <v>477.8</v>
      </c>
      <c r="G106" s="67">
        <v>14.064959999999999</v>
      </c>
      <c r="H106" s="57">
        <v>10.544500511999999</v>
      </c>
      <c r="I106" s="58">
        <v>5038.1623446335998</v>
      </c>
      <c r="J106" s="323"/>
      <c r="K106" s="324">
        <v>0</v>
      </c>
      <c r="L106" s="323"/>
      <c r="M106" s="324">
        <v>0</v>
      </c>
      <c r="N106" s="324">
        <v>5038.1623446335998</v>
      </c>
      <c r="O106" s="314">
        <v>0</v>
      </c>
      <c r="P106" s="314">
        <v>5038.1623446335998</v>
      </c>
      <c r="Q106" s="314">
        <v>0</v>
      </c>
      <c r="R106" s="280">
        <v>0</v>
      </c>
      <c r="S106" s="326">
        <v>6720.2378879999997</v>
      </c>
      <c r="T106" s="317">
        <v>1682.0755433663999</v>
      </c>
      <c r="U106" s="296"/>
      <c r="V106" s="59">
        <v>477.8</v>
      </c>
      <c r="W106" s="65"/>
      <c r="X106" s="60">
        <v>477.8</v>
      </c>
      <c r="Y106" s="59">
        <v>5038.1623446335998</v>
      </c>
      <c r="Z106" s="58">
        <v>0</v>
      </c>
      <c r="AA106" s="60">
        <v>5038.1623446335998</v>
      </c>
      <c r="AB106" s="61">
        <v>1</v>
      </c>
    </row>
    <row r="107" spans="1:28" ht="38.25" x14ac:dyDescent="0.2">
      <c r="A107" s="63" t="s">
        <v>1229</v>
      </c>
      <c r="B107" s="109" t="s">
        <v>581</v>
      </c>
      <c r="C107" s="110" t="s">
        <v>72</v>
      </c>
      <c r="D107" s="63" t="s">
        <v>508</v>
      </c>
      <c r="E107" s="111" t="s">
        <v>44</v>
      </c>
      <c r="F107" s="90">
        <v>797.3</v>
      </c>
      <c r="G107" s="67">
        <v>11.76864</v>
      </c>
      <c r="H107" s="57">
        <v>8.8229494079999995</v>
      </c>
      <c r="I107" s="58">
        <v>7034.5375629983992</v>
      </c>
      <c r="J107" s="323"/>
      <c r="K107" s="324">
        <v>0</v>
      </c>
      <c r="L107" s="323"/>
      <c r="M107" s="324">
        <v>0</v>
      </c>
      <c r="N107" s="324">
        <v>7034.5375629983992</v>
      </c>
      <c r="O107" s="314">
        <v>0</v>
      </c>
      <c r="P107" s="314">
        <v>7034.5375629983992</v>
      </c>
      <c r="Q107" s="314">
        <v>0</v>
      </c>
      <c r="R107" s="280">
        <v>0</v>
      </c>
      <c r="S107" s="326">
        <v>9383.1366719999987</v>
      </c>
      <c r="T107" s="317">
        <v>2348.5991090015996</v>
      </c>
      <c r="U107" s="296"/>
      <c r="V107" s="59">
        <v>797.3</v>
      </c>
      <c r="W107" s="65"/>
      <c r="X107" s="60">
        <v>797.3</v>
      </c>
      <c r="Y107" s="59">
        <v>7034.5375629983992</v>
      </c>
      <c r="Z107" s="58">
        <v>0</v>
      </c>
      <c r="AA107" s="60">
        <v>7034.5375629983992</v>
      </c>
      <c r="AB107" s="61">
        <v>1</v>
      </c>
    </row>
    <row r="108" spans="1:28" ht="38.25" x14ac:dyDescent="0.2">
      <c r="A108" s="63" t="s">
        <v>1230</v>
      </c>
      <c r="B108" s="109" t="s">
        <v>582</v>
      </c>
      <c r="C108" s="110" t="s">
        <v>73</v>
      </c>
      <c r="D108" s="63" t="s">
        <v>508</v>
      </c>
      <c r="E108" s="111" t="s">
        <v>44</v>
      </c>
      <c r="F108" s="90">
        <v>225.6</v>
      </c>
      <c r="G108" s="67">
        <v>11.33184</v>
      </c>
      <c r="H108" s="57">
        <v>8.4954804480000004</v>
      </c>
      <c r="I108" s="58">
        <v>1916.5803890688001</v>
      </c>
      <c r="J108" s="323"/>
      <c r="K108" s="324">
        <v>0</v>
      </c>
      <c r="L108" s="323"/>
      <c r="M108" s="324">
        <v>0</v>
      </c>
      <c r="N108" s="324">
        <v>1916.5803890688001</v>
      </c>
      <c r="O108" s="314">
        <v>0</v>
      </c>
      <c r="P108" s="314">
        <v>1916.5803890688001</v>
      </c>
      <c r="Q108" s="314">
        <v>0</v>
      </c>
      <c r="R108" s="280">
        <v>0</v>
      </c>
      <c r="S108" s="326">
        <v>2556.4631039999999</v>
      </c>
      <c r="T108" s="317">
        <v>639.88271493119987</v>
      </c>
      <c r="U108" s="296"/>
      <c r="V108" s="59">
        <v>225.6</v>
      </c>
      <c r="W108" s="65"/>
      <c r="X108" s="60">
        <v>225.6</v>
      </c>
      <c r="Y108" s="59">
        <v>1916.5803890688001</v>
      </c>
      <c r="Z108" s="58">
        <v>0</v>
      </c>
      <c r="AA108" s="60">
        <v>1916.5803890688001</v>
      </c>
      <c r="AB108" s="61">
        <v>1</v>
      </c>
    </row>
    <row r="109" spans="1:28" x14ac:dyDescent="0.2">
      <c r="A109" s="257" t="s">
        <v>1231</v>
      </c>
      <c r="B109" s="124"/>
      <c r="C109" s="125" t="s">
        <v>74</v>
      </c>
      <c r="D109" s="126"/>
      <c r="E109" s="125"/>
      <c r="F109" s="127"/>
      <c r="G109" s="128"/>
      <c r="H109" s="128"/>
      <c r="I109" s="101">
        <v>111388.56636974978</v>
      </c>
      <c r="J109" s="101">
        <v>0</v>
      </c>
      <c r="K109" s="101">
        <v>0</v>
      </c>
      <c r="L109" s="101">
        <v>0</v>
      </c>
      <c r="M109" s="101">
        <v>0</v>
      </c>
      <c r="N109" s="101">
        <v>111388.56636974978</v>
      </c>
      <c r="O109" s="101">
        <v>0</v>
      </c>
      <c r="P109" s="101">
        <v>111388.56636974978</v>
      </c>
      <c r="Q109" s="101">
        <v>0</v>
      </c>
      <c r="R109" s="101">
        <v>0</v>
      </c>
      <c r="S109" s="101">
        <v>148577.5195008</v>
      </c>
      <c r="T109" s="101">
        <v>36906.967137431027</v>
      </c>
      <c r="U109" s="329">
        <v>0</v>
      </c>
      <c r="V109" s="102"/>
      <c r="W109" s="101"/>
      <c r="X109" s="103">
        <v>2709.61</v>
      </c>
      <c r="Y109" s="102">
        <v>111388.56636974978</v>
      </c>
      <c r="Z109" s="101">
        <v>0</v>
      </c>
      <c r="AA109" s="103">
        <v>111388.56636974978</v>
      </c>
      <c r="AB109" s="104">
        <v>1</v>
      </c>
    </row>
    <row r="110" spans="1:28" ht="38.25" x14ac:dyDescent="0.2">
      <c r="A110" s="55" t="s">
        <v>1232</v>
      </c>
      <c r="B110" s="109" t="s">
        <v>577</v>
      </c>
      <c r="C110" s="110" t="s">
        <v>68</v>
      </c>
      <c r="D110" s="63" t="s">
        <v>508</v>
      </c>
      <c r="E110" s="111" t="s">
        <v>516</v>
      </c>
      <c r="F110" s="90">
        <v>32.28</v>
      </c>
      <c r="G110" s="67">
        <v>865.55039999999997</v>
      </c>
      <c r="H110" s="57">
        <v>648.90313488000004</v>
      </c>
      <c r="I110" s="58">
        <v>20946.593193926401</v>
      </c>
      <c r="J110" s="323"/>
      <c r="K110" s="324">
        <v>0</v>
      </c>
      <c r="L110" s="323"/>
      <c r="M110" s="324">
        <v>0</v>
      </c>
      <c r="N110" s="324">
        <v>20946.593193926401</v>
      </c>
      <c r="O110" s="314">
        <v>0</v>
      </c>
      <c r="P110" s="314">
        <v>20946.593193926401</v>
      </c>
      <c r="Q110" s="314">
        <v>0</v>
      </c>
      <c r="R110" s="280">
        <v>0</v>
      </c>
      <c r="S110" s="326">
        <v>27939.966912</v>
      </c>
      <c r="T110" s="317">
        <v>6993.3737180735989</v>
      </c>
      <c r="U110" s="296"/>
      <c r="V110" s="59">
        <v>32.28</v>
      </c>
      <c r="W110" s="65"/>
      <c r="X110" s="60">
        <v>32.28</v>
      </c>
      <c r="Y110" s="59">
        <v>20946.593193926401</v>
      </c>
      <c r="Z110" s="58">
        <v>0</v>
      </c>
      <c r="AA110" s="60">
        <v>20946.593193926401</v>
      </c>
      <c r="AB110" s="61">
        <v>1</v>
      </c>
    </row>
    <row r="111" spans="1:28" ht="38.25" x14ac:dyDescent="0.2">
      <c r="A111" s="55" t="s">
        <v>1233</v>
      </c>
      <c r="B111" s="109">
        <v>92448</v>
      </c>
      <c r="C111" s="110" t="s">
        <v>75</v>
      </c>
      <c r="D111" s="63" t="s">
        <v>508</v>
      </c>
      <c r="E111" s="111" t="s">
        <v>511</v>
      </c>
      <c r="F111" s="90">
        <v>390.88</v>
      </c>
      <c r="G111" s="67">
        <v>222.91776000000002</v>
      </c>
      <c r="H111" s="57">
        <v>167.12144467200002</v>
      </c>
      <c r="I111" s="58">
        <v>65324.430293391371</v>
      </c>
      <c r="J111" s="323"/>
      <c r="K111" s="324">
        <v>0</v>
      </c>
      <c r="L111" s="323"/>
      <c r="M111" s="324">
        <v>0</v>
      </c>
      <c r="N111" s="324">
        <v>65324.430293391371</v>
      </c>
      <c r="O111" s="314">
        <v>0</v>
      </c>
      <c r="P111" s="314">
        <v>65324.430293391371</v>
      </c>
      <c r="Q111" s="314">
        <v>0</v>
      </c>
      <c r="R111" s="280">
        <v>0</v>
      </c>
      <c r="S111" s="326">
        <v>87134.094028799998</v>
      </c>
      <c r="T111" s="317">
        <v>21809.663735408627</v>
      </c>
      <c r="U111" s="296"/>
      <c r="V111" s="59">
        <v>390.88</v>
      </c>
      <c r="W111" s="65"/>
      <c r="X111" s="60">
        <v>390.88</v>
      </c>
      <c r="Y111" s="59">
        <v>65324.430293391371</v>
      </c>
      <c r="Z111" s="58">
        <v>0</v>
      </c>
      <c r="AA111" s="60">
        <v>65324.430293391371</v>
      </c>
      <c r="AB111" s="61">
        <v>1</v>
      </c>
    </row>
    <row r="112" spans="1:28" ht="38.25" x14ac:dyDescent="0.2">
      <c r="A112" s="55" t="s">
        <v>1234</v>
      </c>
      <c r="B112" s="109" t="s">
        <v>579</v>
      </c>
      <c r="C112" s="110" t="s">
        <v>70</v>
      </c>
      <c r="D112" s="63" t="s">
        <v>508</v>
      </c>
      <c r="E112" s="111" t="s">
        <v>44</v>
      </c>
      <c r="F112" s="90">
        <v>529.4</v>
      </c>
      <c r="G112" s="67">
        <v>18.532799999999998</v>
      </c>
      <c r="H112" s="57">
        <v>13.894040159999999</v>
      </c>
      <c r="I112" s="58">
        <v>7355.5048607039989</v>
      </c>
      <c r="J112" s="323"/>
      <c r="K112" s="324">
        <v>0</v>
      </c>
      <c r="L112" s="323"/>
      <c r="M112" s="324">
        <v>0</v>
      </c>
      <c r="N112" s="324">
        <v>7355.5048607039989</v>
      </c>
      <c r="O112" s="314">
        <v>0</v>
      </c>
      <c r="P112" s="314">
        <v>7355.5048607039989</v>
      </c>
      <c r="Q112" s="314">
        <v>0</v>
      </c>
      <c r="R112" s="280">
        <v>0</v>
      </c>
      <c r="S112" s="326">
        <v>9811.2643199999984</v>
      </c>
      <c r="T112" s="317">
        <v>2455.7594592959995</v>
      </c>
      <c r="U112" s="296"/>
      <c r="V112" s="59">
        <v>529.4</v>
      </c>
      <c r="W112" s="65"/>
      <c r="X112" s="60">
        <v>529.4</v>
      </c>
      <c r="Y112" s="59">
        <v>7355.5048607039989</v>
      </c>
      <c r="Z112" s="58">
        <v>0</v>
      </c>
      <c r="AA112" s="60">
        <v>7355.5048607039989</v>
      </c>
      <c r="AB112" s="61">
        <v>1</v>
      </c>
    </row>
    <row r="113" spans="1:28" ht="38.25" x14ac:dyDescent="0.2">
      <c r="A113" s="55" t="s">
        <v>1235</v>
      </c>
      <c r="B113" s="109" t="s">
        <v>583</v>
      </c>
      <c r="C113" s="110" t="s">
        <v>76</v>
      </c>
      <c r="D113" s="63" t="s">
        <v>508</v>
      </c>
      <c r="E113" s="111" t="s">
        <v>44</v>
      </c>
      <c r="F113" s="90">
        <v>65.7</v>
      </c>
      <c r="G113" s="67">
        <v>17.14752</v>
      </c>
      <c r="H113" s="57">
        <v>12.855495744000001</v>
      </c>
      <c r="I113" s="58">
        <v>844.60607038080013</v>
      </c>
      <c r="J113" s="323"/>
      <c r="K113" s="324">
        <v>0</v>
      </c>
      <c r="L113" s="323"/>
      <c r="M113" s="324">
        <v>0</v>
      </c>
      <c r="N113" s="324">
        <v>844.60607038080013</v>
      </c>
      <c r="O113" s="314">
        <v>0</v>
      </c>
      <c r="P113" s="314">
        <v>844.60607038080013</v>
      </c>
      <c r="Q113" s="314">
        <v>0</v>
      </c>
      <c r="R113" s="280">
        <v>0</v>
      </c>
      <c r="S113" s="326">
        <v>1126.5920640000002</v>
      </c>
      <c r="T113" s="317"/>
      <c r="U113" s="296"/>
      <c r="V113" s="59">
        <v>65.7</v>
      </c>
      <c r="W113" s="65"/>
      <c r="X113" s="60">
        <v>65.7</v>
      </c>
      <c r="Y113" s="59">
        <v>844.60607038080013</v>
      </c>
      <c r="Z113" s="58">
        <v>0</v>
      </c>
      <c r="AA113" s="60">
        <v>844.60607038080013</v>
      </c>
      <c r="AB113" s="61">
        <v>1</v>
      </c>
    </row>
    <row r="114" spans="1:28" ht="38.25" x14ac:dyDescent="0.2">
      <c r="A114" s="55" t="s">
        <v>1236</v>
      </c>
      <c r="B114" s="109" t="s">
        <v>584</v>
      </c>
      <c r="C114" s="110" t="s">
        <v>77</v>
      </c>
      <c r="D114" s="63" t="s">
        <v>508</v>
      </c>
      <c r="E114" s="111" t="s">
        <v>44</v>
      </c>
      <c r="F114" s="90">
        <v>516.79999999999995</v>
      </c>
      <c r="G114" s="67">
        <v>15.887040000000001</v>
      </c>
      <c r="H114" s="57">
        <v>11.910513888000001</v>
      </c>
      <c r="I114" s="58">
        <v>6155.3535773183994</v>
      </c>
      <c r="J114" s="323"/>
      <c r="K114" s="324">
        <v>0</v>
      </c>
      <c r="L114" s="323"/>
      <c r="M114" s="324">
        <v>0</v>
      </c>
      <c r="N114" s="324">
        <v>6155.3535773183994</v>
      </c>
      <c r="O114" s="314">
        <v>0</v>
      </c>
      <c r="P114" s="314">
        <v>6155.3535773183994</v>
      </c>
      <c r="Q114" s="314">
        <v>0</v>
      </c>
      <c r="R114" s="280">
        <v>0</v>
      </c>
      <c r="S114" s="326">
        <v>8210.4222719999998</v>
      </c>
      <c r="T114" s="317">
        <v>2055.0686946816004</v>
      </c>
      <c r="U114" s="296"/>
      <c r="V114" s="59">
        <v>516.79999999999995</v>
      </c>
      <c r="W114" s="65"/>
      <c r="X114" s="60">
        <v>516.79999999999995</v>
      </c>
      <c r="Y114" s="59">
        <v>6155.3535773183994</v>
      </c>
      <c r="Z114" s="58">
        <v>0</v>
      </c>
      <c r="AA114" s="60">
        <v>6155.3535773183994</v>
      </c>
      <c r="AB114" s="61">
        <v>1</v>
      </c>
    </row>
    <row r="115" spans="1:28" ht="38.25" x14ac:dyDescent="0.2">
      <c r="A115" s="55" t="s">
        <v>1237</v>
      </c>
      <c r="B115" s="109" t="s">
        <v>580</v>
      </c>
      <c r="C115" s="110" t="s">
        <v>71</v>
      </c>
      <c r="D115" s="63" t="s">
        <v>508</v>
      </c>
      <c r="E115" s="111" t="s">
        <v>44</v>
      </c>
      <c r="F115" s="90">
        <v>289.8</v>
      </c>
      <c r="G115" s="67">
        <v>14.064959999999999</v>
      </c>
      <c r="H115" s="57">
        <v>10.544500511999999</v>
      </c>
      <c r="I115" s="58">
        <v>3055.7962483776</v>
      </c>
      <c r="J115" s="323"/>
      <c r="K115" s="324">
        <v>0</v>
      </c>
      <c r="L115" s="323"/>
      <c r="M115" s="324">
        <v>0</v>
      </c>
      <c r="N115" s="324">
        <v>3055.7962483776</v>
      </c>
      <c r="O115" s="314">
        <v>0</v>
      </c>
      <c r="P115" s="314">
        <v>3055.7962483776</v>
      </c>
      <c r="Q115" s="314">
        <v>0</v>
      </c>
      <c r="R115" s="280">
        <v>0</v>
      </c>
      <c r="S115" s="326">
        <v>4076.025408</v>
      </c>
      <c r="T115" s="317">
        <v>1020.2291596223999</v>
      </c>
      <c r="U115" s="296"/>
      <c r="V115" s="59">
        <v>289.8</v>
      </c>
      <c r="W115" s="65"/>
      <c r="X115" s="60">
        <v>289.8</v>
      </c>
      <c r="Y115" s="59">
        <v>3055.7962483776</v>
      </c>
      <c r="Z115" s="58">
        <v>0</v>
      </c>
      <c r="AA115" s="60">
        <v>3055.7962483776</v>
      </c>
      <c r="AB115" s="61">
        <v>1</v>
      </c>
    </row>
    <row r="116" spans="1:28" ht="38.25" x14ac:dyDescent="0.2">
      <c r="A116" s="55" t="s">
        <v>1238</v>
      </c>
      <c r="B116" s="109" t="s">
        <v>581</v>
      </c>
      <c r="C116" s="110" t="s">
        <v>72</v>
      </c>
      <c r="D116" s="63" t="s">
        <v>508</v>
      </c>
      <c r="E116" s="111" t="s">
        <v>44</v>
      </c>
      <c r="F116" s="90">
        <v>424.2</v>
      </c>
      <c r="G116" s="67">
        <v>11.76864</v>
      </c>
      <c r="H116" s="57">
        <v>8.8229494079999995</v>
      </c>
      <c r="I116" s="58">
        <v>3742.6951388735997</v>
      </c>
      <c r="J116" s="323"/>
      <c r="K116" s="324">
        <v>0</v>
      </c>
      <c r="L116" s="323"/>
      <c r="M116" s="324">
        <v>0</v>
      </c>
      <c r="N116" s="324">
        <v>3742.6951388735997</v>
      </c>
      <c r="O116" s="314">
        <v>0</v>
      </c>
      <c r="P116" s="314">
        <v>3742.6951388735997</v>
      </c>
      <c r="Q116" s="314">
        <v>0</v>
      </c>
      <c r="R116" s="280">
        <v>0</v>
      </c>
      <c r="S116" s="326">
        <v>4992.2570879999994</v>
      </c>
      <c r="T116" s="317">
        <v>1249.5619491263997</v>
      </c>
      <c r="U116" s="296"/>
      <c r="V116" s="59">
        <v>424.2</v>
      </c>
      <c r="W116" s="65"/>
      <c r="X116" s="60">
        <v>424.2</v>
      </c>
      <c r="Y116" s="59">
        <v>3742.6951388735997</v>
      </c>
      <c r="Z116" s="58">
        <v>0</v>
      </c>
      <c r="AA116" s="60">
        <v>3742.6951388735997</v>
      </c>
      <c r="AB116" s="61">
        <v>1</v>
      </c>
    </row>
    <row r="117" spans="1:28" ht="38.25" x14ac:dyDescent="0.2">
      <c r="A117" s="55" t="s">
        <v>1239</v>
      </c>
      <c r="B117" s="109" t="s">
        <v>582</v>
      </c>
      <c r="C117" s="110" t="s">
        <v>73</v>
      </c>
      <c r="D117" s="63" t="s">
        <v>508</v>
      </c>
      <c r="E117" s="111" t="s">
        <v>44</v>
      </c>
      <c r="F117" s="90">
        <v>414.75</v>
      </c>
      <c r="G117" s="67">
        <v>11.33184</v>
      </c>
      <c r="H117" s="57">
        <v>8.4954804480000004</v>
      </c>
      <c r="I117" s="58">
        <v>3523.5005158080003</v>
      </c>
      <c r="J117" s="323"/>
      <c r="K117" s="324">
        <v>0</v>
      </c>
      <c r="L117" s="323"/>
      <c r="M117" s="324">
        <v>0</v>
      </c>
      <c r="N117" s="324">
        <v>3523.5005158080003</v>
      </c>
      <c r="O117" s="314">
        <v>0</v>
      </c>
      <c r="P117" s="314">
        <v>3523.5005158080003</v>
      </c>
      <c r="Q117" s="314">
        <v>0</v>
      </c>
      <c r="R117" s="280">
        <v>0</v>
      </c>
      <c r="S117" s="326">
        <v>4699.8806400000003</v>
      </c>
      <c r="T117" s="317">
        <v>1176.380124192</v>
      </c>
      <c r="U117" s="296"/>
      <c r="V117" s="59">
        <v>414.75</v>
      </c>
      <c r="W117" s="65"/>
      <c r="X117" s="60">
        <v>414.75</v>
      </c>
      <c r="Y117" s="59">
        <v>3523.5005158080003</v>
      </c>
      <c r="Z117" s="58">
        <v>0</v>
      </c>
      <c r="AA117" s="60">
        <v>3523.5005158080003</v>
      </c>
      <c r="AB117" s="61">
        <v>1</v>
      </c>
    </row>
    <row r="118" spans="1:28" ht="38.25" x14ac:dyDescent="0.2">
      <c r="A118" s="55" t="s">
        <v>1240</v>
      </c>
      <c r="B118" s="109" t="s">
        <v>585</v>
      </c>
      <c r="C118" s="110" t="s">
        <v>78</v>
      </c>
      <c r="D118" s="63" t="s">
        <v>508</v>
      </c>
      <c r="E118" s="111" t="s">
        <v>44</v>
      </c>
      <c r="F118" s="90">
        <v>45.8</v>
      </c>
      <c r="G118" s="67">
        <v>12.81696</v>
      </c>
      <c r="H118" s="57">
        <v>9.608874912000001</v>
      </c>
      <c r="I118" s="58">
        <v>440.08647096960004</v>
      </c>
      <c r="J118" s="323"/>
      <c r="K118" s="324">
        <v>0</v>
      </c>
      <c r="L118" s="323"/>
      <c r="M118" s="324">
        <v>0</v>
      </c>
      <c r="N118" s="324">
        <v>440.08647096960004</v>
      </c>
      <c r="O118" s="314">
        <v>0</v>
      </c>
      <c r="P118" s="314">
        <v>440.08647096960004</v>
      </c>
      <c r="Q118" s="314">
        <v>0</v>
      </c>
      <c r="R118" s="280">
        <v>0</v>
      </c>
      <c r="S118" s="326">
        <v>587.01676799999996</v>
      </c>
      <c r="T118" s="317">
        <v>146.93029703039991</v>
      </c>
      <c r="U118" s="296"/>
      <c r="V118" s="59">
        <v>45.8</v>
      </c>
      <c r="W118" s="65"/>
      <c r="X118" s="60">
        <v>45.8</v>
      </c>
      <c r="Y118" s="59">
        <v>440.08647096960004</v>
      </c>
      <c r="Z118" s="58">
        <v>0</v>
      </c>
      <c r="AA118" s="60">
        <v>440.08647096960004</v>
      </c>
      <c r="AB118" s="61">
        <v>1</v>
      </c>
    </row>
    <row r="119" spans="1:28" x14ac:dyDescent="0.2">
      <c r="A119" s="257" t="s">
        <v>1241</v>
      </c>
      <c r="B119" s="124"/>
      <c r="C119" s="125" t="s">
        <v>79</v>
      </c>
      <c r="D119" s="129"/>
      <c r="E119" s="125"/>
      <c r="F119" s="127"/>
      <c r="G119" s="128"/>
      <c r="H119" s="128"/>
      <c r="I119" s="100">
        <v>258571.93186319043</v>
      </c>
      <c r="J119" s="100">
        <v>0</v>
      </c>
      <c r="K119" s="100">
        <v>0</v>
      </c>
      <c r="L119" s="100">
        <v>0</v>
      </c>
      <c r="M119" s="100">
        <v>0</v>
      </c>
      <c r="N119" s="100">
        <v>258571.93186319043</v>
      </c>
      <c r="O119" s="100">
        <v>0</v>
      </c>
      <c r="P119" s="100">
        <v>258571.93186319043</v>
      </c>
      <c r="Q119" s="100">
        <v>0</v>
      </c>
      <c r="R119" s="100">
        <v>0</v>
      </c>
      <c r="S119" s="100">
        <v>344900.53603200009</v>
      </c>
      <c r="T119" s="100">
        <v>78664.085305852801</v>
      </c>
      <c r="U119" s="333">
        <v>0</v>
      </c>
      <c r="V119" s="130"/>
      <c r="W119" s="100"/>
      <c r="X119" s="131">
        <v>10201.310000000001</v>
      </c>
      <c r="Y119" s="130">
        <v>258571.93186319043</v>
      </c>
      <c r="Z119" s="100">
        <v>0</v>
      </c>
      <c r="AA119" s="131">
        <v>258571.93186319043</v>
      </c>
      <c r="AB119" s="104">
        <v>1</v>
      </c>
    </row>
    <row r="120" spans="1:28" ht="38.25" x14ac:dyDescent="0.2">
      <c r="A120" s="55" t="s">
        <v>1242</v>
      </c>
      <c r="B120" s="109" t="s">
        <v>577</v>
      </c>
      <c r="C120" s="110" t="s">
        <v>68</v>
      </c>
      <c r="D120" s="63" t="s">
        <v>508</v>
      </c>
      <c r="E120" s="111" t="s">
        <v>516</v>
      </c>
      <c r="F120" s="90">
        <v>98.36</v>
      </c>
      <c r="G120" s="67">
        <v>865.55039999999997</v>
      </c>
      <c r="H120" s="57">
        <v>648.90313488000004</v>
      </c>
      <c r="I120" s="58">
        <v>63826.112346796806</v>
      </c>
      <c r="J120" s="323"/>
      <c r="K120" s="324">
        <v>0</v>
      </c>
      <c r="L120" s="323"/>
      <c r="M120" s="324">
        <v>0</v>
      </c>
      <c r="N120" s="324">
        <v>63826.112346796806</v>
      </c>
      <c r="O120" s="314">
        <v>0</v>
      </c>
      <c r="P120" s="314">
        <v>63826.112346796806</v>
      </c>
      <c r="Q120" s="314">
        <v>0</v>
      </c>
      <c r="R120" s="280">
        <v>0</v>
      </c>
      <c r="S120" s="326">
        <v>85135.537343999997</v>
      </c>
      <c r="T120" s="317">
        <v>21309.42499720319</v>
      </c>
      <c r="U120" s="296"/>
      <c r="V120" s="59">
        <v>98.36</v>
      </c>
      <c r="W120" s="65"/>
      <c r="X120" s="60">
        <v>98.36</v>
      </c>
      <c r="Y120" s="59">
        <v>63826.112346796806</v>
      </c>
      <c r="Z120" s="58">
        <v>0</v>
      </c>
      <c r="AA120" s="60">
        <v>63826.112346796806</v>
      </c>
      <c r="AB120" s="61">
        <v>1</v>
      </c>
    </row>
    <row r="121" spans="1:28" ht="51" x14ac:dyDescent="0.2">
      <c r="A121" s="55" t="s">
        <v>1243</v>
      </c>
      <c r="B121" s="109">
        <v>103760</v>
      </c>
      <c r="C121" s="110" t="s">
        <v>58</v>
      </c>
      <c r="D121" s="63" t="s">
        <v>508</v>
      </c>
      <c r="E121" s="111" t="s">
        <v>511</v>
      </c>
      <c r="F121" s="90">
        <v>843.75</v>
      </c>
      <c r="G121" s="67">
        <v>146.59008</v>
      </c>
      <c r="H121" s="57">
        <v>109.898582976</v>
      </c>
      <c r="I121" s="58">
        <v>92726.929386000003</v>
      </c>
      <c r="J121" s="323"/>
      <c r="K121" s="324">
        <v>0</v>
      </c>
      <c r="L121" s="323"/>
      <c r="M121" s="324">
        <v>0</v>
      </c>
      <c r="N121" s="324">
        <v>92726.929386000003</v>
      </c>
      <c r="O121" s="314">
        <v>0</v>
      </c>
      <c r="P121" s="314">
        <v>92726.929386000003</v>
      </c>
      <c r="Q121" s="314">
        <v>0</v>
      </c>
      <c r="R121" s="280">
        <v>0</v>
      </c>
      <c r="S121" s="326">
        <v>123685.38</v>
      </c>
      <c r="T121" s="317">
        <v>30958.450614000001</v>
      </c>
      <c r="U121" s="296"/>
      <c r="V121" s="59">
        <v>843.75</v>
      </c>
      <c r="W121" s="65"/>
      <c r="X121" s="60">
        <v>843.75</v>
      </c>
      <c r="Y121" s="59">
        <v>92726.929386000003</v>
      </c>
      <c r="Z121" s="58">
        <v>0</v>
      </c>
      <c r="AA121" s="60">
        <v>92726.929386000003</v>
      </c>
      <c r="AB121" s="61">
        <v>1</v>
      </c>
    </row>
    <row r="122" spans="1:28" ht="38.25" x14ac:dyDescent="0.2">
      <c r="A122" s="86" t="s">
        <v>1244</v>
      </c>
      <c r="B122" s="105">
        <v>92768</v>
      </c>
      <c r="C122" s="106" t="s">
        <v>59</v>
      </c>
      <c r="D122" s="63" t="s">
        <v>508</v>
      </c>
      <c r="E122" s="107" t="s">
        <v>44</v>
      </c>
      <c r="F122" s="108">
        <v>1263.9000000000001</v>
      </c>
      <c r="G122" s="67">
        <v>17.734080000000002</v>
      </c>
      <c r="H122" s="57">
        <v>13.295239776000003</v>
      </c>
      <c r="I122" s="58">
        <v>16803.853552886405</v>
      </c>
      <c r="J122" s="323"/>
      <c r="K122" s="324">
        <v>0</v>
      </c>
      <c r="L122" s="323"/>
      <c r="M122" s="324">
        <v>0</v>
      </c>
      <c r="N122" s="324">
        <v>16803.853552886405</v>
      </c>
      <c r="O122" s="314">
        <v>0</v>
      </c>
      <c r="P122" s="314">
        <v>16803.853552886405</v>
      </c>
      <c r="Q122" s="314">
        <v>0</v>
      </c>
      <c r="R122" s="280">
        <v>0</v>
      </c>
      <c r="S122" s="326">
        <v>22414.103712000004</v>
      </c>
      <c r="T122" s="317">
        <v>5610.2501591135988</v>
      </c>
      <c r="U122" s="296"/>
      <c r="V122" s="59">
        <v>1263.9000000000001</v>
      </c>
      <c r="W122" s="65"/>
      <c r="X122" s="60">
        <v>1263.9000000000001</v>
      </c>
      <c r="Y122" s="59">
        <v>16803.853552886405</v>
      </c>
      <c r="Z122" s="58">
        <v>0</v>
      </c>
      <c r="AA122" s="60">
        <v>16803.853552886405</v>
      </c>
      <c r="AB122" s="61">
        <v>1</v>
      </c>
    </row>
    <row r="123" spans="1:28" ht="38.25" x14ac:dyDescent="0.2">
      <c r="A123" s="86" t="s">
        <v>1245</v>
      </c>
      <c r="B123" s="105" t="s">
        <v>573</v>
      </c>
      <c r="C123" s="106" t="s">
        <v>60</v>
      </c>
      <c r="D123" s="63" t="s">
        <v>508</v>
      </c>
      <c r="E123" s="107" t="s">
        <v>44</v>
      </c>
      <c r="F123" s="108">
        <v>1867.3</v>
      </c>
      <c r="G123" s="67">
        <v>16.398720000000001</v>
      </c>
      <c r="H123" s="57">
        <v>12.294120384000001</v>
      </c>
      <c r="I123" s="58">
        <v>22956.8109930432</v>
      </c>
      <c r="J123" s="323"/>
      <c r="K123" s="324">
        <v>0</v>
      </c>
      <c r="L123" s="323"/>
      <c r="M123" s="324">
        <v>0</v>
      </c>
      <c r="N123" s="324">
        <v>22956.8109930432</v>
      </c>
      <c r="O123" s="314">
        <v>0</v>
      </c>
      <c r="P123" s="314">
        <v>22956.8109930432</v>
      </c>
      <c r="Q123" s="314">
        <v>0</v>
      </c>
      <c r="R123" s="280">
        <v>0</v>
      </c>
      <c r="S123" s="326">
        <v>30621.329856</v>
      </c>
      <c r="T123" s="317"/>
      <c r="U123" s="296"/>
      <c r="V123" s="59">
        <v>1867.3</v>
      </c>
      <c r="W123" s="65"/>
      <c r="X123" s="60">
        <v>1867.3</v>
      </c>
      <c r="Y123" s="59">
        <v>22956.8109930432</v>
      </c>
      <c r="Z123" s="58">
        <v>0</v>
      </c>
      <c r="AA123" s="60">
        <v>22956.8109930432</v>
      </c>
      <c r="AB123" s="61">
        <v>1</v>
      </c>
    </row>
    <row r="124" spans="1:28" ht="38.25" x14ac:dyDescent="0.2">
      <c r="A124" s="86" t="s">
        <v>1246</v>
      </c>
      <c r="B124" s="109" t="s">
        <v>574</v>
      </c>
      <c r="C124" s="110" t="s">
        <v>61</v>
      </c>
      <c r="D124" s="63" t="s">
        <v>508</v>
      </c>
      <c r="E124" s="111" t="s">
        <v>44</v>
      </c>
      <c r="F124" s="112">
        <v>2577.3000000000002</v>
      </c>
      <c r="G124" s="67">
        <v>15.17568</v>
      </c>
      <c r="H124" s="57">
        <v>11.377207296</v>
      </c>
      <c r="I124" s="58">
        <v>29322.476363980801</v>
      </c>
      <c r="J124" s="323"/>
      <c r="K124" s="324">
        <v>0</v>
      </c>
      <c r="L124" s="323"/>
      <c r="M124" s="324">
        <v>0</v>
      </c>
      <c r="N124" s="324">
        <v>29322.476363980801</v>
      </c>
      <c r="O124" s="314">
        <v>0</v>
      </c>
      <c r="P124" s="314">
        <v>29322.476363980801</v>
      </c>
      <c r="Q124" s="314">
        <v>0</v>
      </c>
      <c r="R124" s="280">
        <v>0</v>
      </c>
      <c r="S124" s="326">
        <v>39112.280064000006</v>
      </c>
      <c r="T124" s="317">
        <v>9789.8037000192053</v>
      </c>
      <c r="U124" s="296"/>
      <c r="V124" s="59">
        <v>2577.3000000000002</v>
      </c>
      <c r="W124" s="65"/>
      <c r="X124" s="60">
        <v>2577.3000000000002</v>
      </c>
      <c r="Y124" s="59">
        <v>29322.476363980801</v>
      </c>
      <c r="Z124" s="58">
        <v>0</v>
      </c>
      <c r="AA124" s="60">
        <v>29322.476363980801</v>
      </c>
      <c r="AB124" s="61">
        <v>1</v>
      </c>
    </row>
    <row r="125" spans="1:28" ht="38.25" x14ac:dyDescent="0.2">
      <c r="A125" s="86" t="s">
        <v>1247</v>
      </c>
      <c r="B125" s="109" t="s">
        <v>575</v>
      </c>
      <c r="C125" s="110" t="s">
        <v>62</v>
      </c>
      <c r="D125" s="63" t="s">
        <v>508</v>
      </c>
      <c r="E125" s="111" t="s">
        <v>44</v>
      </c>
      <c r="F125" s="112">
        <v>1892.5</v>
      </c>
      <c r="G125" s="67">
        <v>13.416</v>
      </c>
      <c r="H125" s="57">
        <v>10.057975200000001</v>
      </c>
      <c r="I125" s="58">
        <v>19034.718066000001</v>
      </c>
      <c r="J125" s="323"/>
      <c r="K125" s="324">
        <v>0</v>
      </c>
      <c r="L125" s="323"/>
      <c r="M125" s="324">
        <v>0</v>
      </c>
      <c r="N125" s="324">
        <v>19034.718066000001</v>
      </c>
      <c r="O125" s="314">
        <v>0</v>
      </c>
      <c r="P125" s="314">
        <v>19034.718066000001</v>
      </c>
      <c r="Q125" s="314">
        <v>0</v>
      </c>
      <c r="R125" s="280">
        <v>0</v>
      </c>
      <c r="S125" s="326">
        <v>25389.780000000002</v>
      </c>
      <c r="T125" s="317">
        <v>6355.0619340000012</v>
      </c>
      <c r="U125" s="296"/>
      <c r="V125" s="59">
        <v>1892.5</v>
      </c>
      <c r="W125" s="65"/>
      <c r="X125" s="60">
        <v>1892.5</v>
      </c>
      <c r="Y125" s="59">
        <v>19034.718066000001</v>
      </c>
      <c r="Z125" s="58">
        <v>0</v>
      </c>
      <c r="AA125" s="60">
        <v>19034.718066000001</v>
      </c>
      <c r="AB125" s="61">
        <v>1</v>
      </c>
    </row>
    <row r="126" spans="1:28" ht="15" customHeight="1" x14ac:dyDescent="0.2">
      <c r="A126" s="86" t="s">
        <v>1248</v>
      </c>
      <c r="B126" s="109" t="s">
        <v>576</v>
      </c>
      <c r="C126" s="110" t="s">
        <v>63</v>
      </c>
      <c r="D126" s="63" t="s">
        <v>508</v>
      </c>
      <c r="E126" s="111" t="s">
        <v>44</v>
      </c>
      <c r="F126" s="112">
        <v>1658.2</v>
      </c>
      <c r="G126" s="67">
        <v>11.182080000000001</v>
      </c>
      <c r="H126" s="57">
        <v>8.3832053760000012</v>
      </c>
      <c r="I126" s="58">
        <v>13901.031154483202</v>
      </c>
      <c r="J126" s="323"/>
      <c r="K126" s="324">
        <v>0</v>
      </c>
      <c r="L126" s="323"/>
      <c r="M126" s="324">
        <v>0</v>
      </c>
      <c r="N126" s="324">
        <v>13901.031154483202</v>
      </c>
      <c r="O126" s="314">
        <v>0</v>
      </c>
      <c r="P126" s="314">
        <v>13901.031154483202</v>
      </c>
      <c r="Q126" s="314">
        <v>0</v>
      </c>
      <c r="R126" s="280">
        <v>0</v>
      </c>
      <c r="S126" s="326">
        <v>18542.125056000001</v>
      </c>
      <c r="T126" s="317">
        <v>4641.0939015167987</v>
      </c>
      <c r="U126" s="296"/>
      <c r="V126" s="59">
        <v>1658.2</v>
      </c>
      <c r="W126" s="65"/>
      <c r="X126" s="60">
        <v>1658.2</v>
      </c>
      <c r="Y126" s="59">
        <v>13901.031154483202</v>
      </c>
      <c r="Z126" s="58">
        <v>0</v>
      </c>
      <c r="AA126" s="60">
        <v>13901.031154483202</v>
      </c>
      <c r="AB126" s="61">
        <v>1</v>
      </c>
    </row>
    <row r="127" spans="1:28" s="32" customFormat="1" ht="15.75" x14ac:dyDescent="0.25">
      <c r="A127" s="254">
        <v>6</v>
      </c>
      <c r="B127" s="75"/>
      <c r="C127" s="76" t="s">
        <v>80</v>
      </c>
      <c r="D127" s="77"/>
      <c r="E127" s="77"/>
      <c r="F127" s="78"/>
      <c r="G127" s="79"/>
      <c r="H127" s="79"/>
      <c r="I127" s="81">
        <v>233620.28082626688</v>
      </c>
      <c r="J127" s="81">
        <v>0</v>
      </c>
      <c r="K127" s="81">
        <v>0</v>
      </c>
      <c r="L127" s="81">
        <v>0</v>
      </c>
      <c r="M127" s="81">
        <v>0</v>
      </c>
      <c r="N127" s="81">
        <v>233620.28082626688</v>
      </c>
      <c r="O127" s="81">
        <v>0</v>
      </c>
      <c r="P127" s="81">
        <v>233620.28082626688</v>
      </c>
      <c r="Q127" s="81">
        <v>0</v>
      </c>
      <c r="R127" s="81">
        <v>0</v>
      </c>
      <c r="S127" s="81">
        <v>311618.35511040001</v>
      </c>
      <c r="T127" s="81">
        <v>65084.055398568948</v>
      </c>
      <c r="U127" s="327">
        <v>0</v>
      </c>
      <c r="V127" s="82"/>
      <c r="W127" s="81"/>
      <c r="X127" s="83">
        <v>1831.1699999999998</v>
      </c>
      <c r="Y127" s="82">
        <v>211228.32197795328</v>
      </c>
      <c r="Z127" s="81">
        <v>22391.958848313603</v>
      </c>
      <c r="AA127" s="83">
        <v>233620.28082626688</v>
      </c>
      <c r="AB127" s="52">
        <v>1</v>
      </c>
    </row>
    <row r="128" spans="1:28" ht="51" x14ac:dyDescent="0.2">
      <c r="A128" s="86" t="s">
        <v>1249</v>
      </c>
      <c r="B128" s="53" t="s">
        <v>586</v>
      </c>
      <c r="C128" s="62" t="s">
        <v>81</v>
      </c>
      <c r="D128" s="63" t="s">
        <v>508</v>
      </c>
      <c r="E128" s="63" t="s">
        <v>511</v>
      </c>
      <c r="F128" s="64">
        <v>66.459999999999994</v>
      </c>
      <c r="G128" s="57">
        <v>146.19072</v>
      </c>
      <c r="H128" s="57">
        <v>109.59918278400001</v>
      </c>
      <c r="I128" s="58">
        <v>7283.9616878246397</v>
      </c>
      <c r="J128" s="323"/>
      <c r="K128" s="324">
        <v>0</v>
      </c>
      <c r="L128" s="323"/>
      <c r="M128" s="324">
        <v>0</v>
      </c>
      <c r="N128" s="324">
        <v>7283.9616878246397</v>
      </c>
      <c r="O128" s="314">
        <v>0</v>
      </c>
      <c r="P128" s="314">
        <v>7283.9616878246397</v>
      </c>
      <c r="Q128" s="314">
        <v>0</v>
      </c>
      <c r="R128" s="280">
        <v>0</v>
      </c>
      <c r="S128" s="326">
        <v>9715.8352511999983</v>
      </c>
      <c r="T128" s="317">
        <v>2431.8735633753586</v>
      </c>
      <c r="U128" s="296"/>
      <c r="V128" s="59">
        <v>66.459999999999994</v>
      </c>
      <c r="W128" s="65"/>
      <c r="X128" s="60">
        <v>66.459999999999994</v>
      </c>
      <c r="Y128" s="59">
        <v>7283.9616878246397</v>
      </c>
      <c r="Z128" s="58">
        <v>0</v>
      </c>
      <c r="AA128" s="60">
        <v>7283.9616878246397</v>
      </c>
      <c r="AB128" s="61">
        <v>1</v>
      </c>
    </row>
    <row r="129" spans="1:28" ht="51" x14ac:dyDescent="0.2">
      <c r="A129" s="86" t="s">
        <v>1250</v>
      </c>
      <c r="B129" s="132">
        <v>87690</v>
      </c>
      <c r="C129" s="96" t="s">
        <v>587</v>
      </c>
      <c r="D129" s="63" t="s">
        <v>508</v>
      </c>
      <c r="E129" s="63" t="s">
        <v>511</v>
      </c>
      <c r="F129" s="64">
        <v>724.43</v>
      </c>
      <c r="G129" s="57">
        <v>69.588480000000004</v>
      </c>
      <c r="H129" s="57">
        <v>52.170483456000007</v>
      </c>
      <c r="I129" s="58">
        <v>37793.863330030079</v>
      </c>
      <c r="J129" s="323"/>
      <c r="K129" s="324">
        <v>0</v>
      </c>
      <c r="L129" s="323"/>
      <c r="M129" s="324">
        <v>0</v>
      </c>
      <c r="N129" s="324">
        <v>37793.863330030079</v>
      </c>
      <c r="O129" s="314">
        <v>0</v>
      </c>
      <c r="P129" s="314">
        <v>37793.863330030079</v>
      </c>
      <c r="Q129" s="314">
        <v>0</v>
      </c>
      <c r="R129" s="280">
        <v>0</v>
      </c>
      <c r="S129" s="326">
        <v>50411.982566400002</v>
      </c>
      <c r="T129" s="317">
        <v>12618.119236369923</v>
      </c>
      <c r="U129" s="296"/>
      <c r="V129" s="59">
        <v>724.43</v>
      </c>
      <c r="W129" s="65"/>
      <c r="X129" s="60">
        <v>724.43</v>
      </c>
      <c r="Y129" s="59">
        <v>37793.863330030079</v>
      </c>
      <c r="Z129" s="58">
        <v>0</v>
      </c>
      <c r="AA129" s="60">
        <v>37793.863330030079</v>
      </c>
      <c r="AB129" s="61">
        <v>1</v>
      </c>
    </row>
    <row r="130" spans="1:28" ht="51" x14ac:dyDescent="0.2">
      <c r="A130" s="86" t="s">
        <v>1251</v>
      </c>
      <c r="B130" s="132" t="s">
        <v>588</v>
      </c>
      <c r="C130" s="96" t="s">
        <v>589</v>
      </c>
      <c r="D130" s="63" t="s">
        <v>508</v>
      </c>
      <c r="E130" s="63" t="s">
        <v>511</v>
      </c>
      <c r="F130" s="64">
        <v>457.88</v>
      </c>
      <c r="G130" s="57">
        <v>280.10111999999998</v>
      </c>
      <c r="H130" s="57">
        <v>209.99180966399999</v>
      </c>
      <c r="I130" s="58">
        <v>96151.049808952317</v>
      </c>
      <c r="J130" s="323"/>
      <c r="K130" s="324">
        <v>0</v>
      </c>
      <c r="L130" s="323"/>
      <c r="M130" s="324">
        <v>0</v>
      </c>
      <c r="N130" s="324">
        <v>96151.049808952317</v>
      </c>
      <c r="O130" s="314">
        <v>0</v>
      </c>
      <c r="P130" s="314">
        <v>96151.049808952317</v>
      </c>
      <c r="Q130" s="314">
        <v>0</v>
      </c>
      <c r="R130" s="280">
        <v>0</v>
      </c>
      <c r="S130" s="326">
        <v>128252.70082559998</v>
      </c>
      <c r="T130" s="317">
        <v>32101.651016647666</v>
      </c>
      <c r="U130" s="296"/>
      <c r="V130" s="59">
        <v>457.88</v>
      </c>
      <c r="W130" s="65"/>
      <c r="X130" s="60">
        <v>457.88</v>
      </c>
      <c r="Y130" s="59">
        <v>96151.049808952317</v>
      </c>
      <c r="Z130" s="58">
        <v>0</v>
      </c>
      <c r="AA130" s="60">
        <v>96151.049808952317</v>
      </c>
      <c r="AB130" s="61">
        <v>1</v>
      </c>
    </row>
    <row r="131" spans="1:28" ht="38.25" x14ac:dyDescent="0.2">
      <c r="A131" s="86" t="s">
        <v>1252</v>
      </c>
      <c r="B131" s="53" t="s">
        <v>590</v>
      </c>
      <c r="C131" s="62" t="s">
        <v>591</v>
      </c>
      <c r="D131" s="63" t="s">
        <v>508</v>
      </c>
      <c r="E131" s="63" t="s">
        <v>511</v>
      </c>
      <c r="F131" s="64">
        <v>113.05</v>
      </c>
      <c r="G131" s="57">
        <v>633.73440000000005</v>
      </c>
      <c r="H131" s="57">
        <v>475.11067968000003</v>
      </c>
      <c r="I131" s="58">
        <v>53711.262337824002</v>
      </c>
      <c r="J131" s="323"/>
      <c r="K131" s="324">
        <v>0</v>
      </c>
      <c r="L131" s="323"/>
      <c r="M131" s="324">
        <v>0</v>
      </c>
      <c r="N131" s="324">
        <v>53711.262337824002</v>
      </c>
      <c r="O131" s="314">
        <v>0</v>
      </c>
      <c r="P131" s="314">
        <v>53711.262337824002</v>
      </c>
      <c r="Q131" s="314">
        <v>0</v>
      </c>
      <c r="R131" s="280">
        <v>0</v>
      </c>
      <c r="S131" s="326">
        <v>71643.673920000001</v>
      </c>
      <c r="T131" s="317">
        <v>17932.411582175999</v>
      </c>
      <c r="U131" s="296"/>
      <c r="V131" s="59">
        <v>113.05</v>
      </c>
      <c r="W131" s="65"/>
      <c r="X131" s="60">
        <v>113.05</v>
      </c>
      <c r="Y131" s="59">
        <v>53711.262337824002</v>
      </c>
      <c r="Z131" s="58">
        <v>0</v>
      </c>
      <c r="AA131" s="60">
        <v>53711.262337824002</v>
      </c>
      <c r="AB131" s="61">
        <v>1</v>
      </c>
    </row>
    <row r="132" spans="1:28" ht="38.25" x14ac:dyDescent="0.2">
      <c r="A132" s="86" t="s">
        <v>1253</v>
      </c>
      <c r="B132" s="53" t="s">
        <v>592</v>
      </c>
      <c r="C132" s="62" t="s">
        <v>593</v>
      </c>
      <c r="D132" s="63" t="s">
        <v>508</v>
      </c>
      <c r="E132" s="63" t="s">
        <v>511</v>
      </c>
      <c r="F132" s="64">
        <v>382.31</v>
      </c>
      <c r="G132" s="57">
        <v>78.124800000000008</v>
      </c>
      <c r="H132" s="57">
        <v>58.570162560000007</v>
      </c>
      <c r="I132" s="58">
        <v>22391.958848313603</v>
      </c>
      <c r="J132" s="323"/>
      <c r="K132" s="324">
        <v>0</v>
      </c>
      <c r="L132" s="323"/>
      <c r="M132" s="324">
        <v>0</v>
      </c>
      <c r="N132" s="324">
        <v>22391.958848313603</v>
      </c>
      <c r="O132" s="314">
        <v>0</v>
      </c>
      <c r="P132" s="314">
        <v>22391.958848313603</v>
      </c>
      <c r="Q132" s="314">
        <v>0</v>
      </c>
      <c r="R132" s="280">
        <v>0</v>
      </c>
      <c r="S132" s="326">
        <v>29867.892288000003</v>
      </c>
      <c r="T132" s="317"/>
      <c r="U132" s="296"/>
      <c r="V132" s="59">
        <v>0</v>
      </c>
      <c r="W132" s="65">
        <v>382.31</v>
      </c>
      <c r="X132" s="60">
        <v>382.31</v>
      </c>
      <c r="Y132" s="59">
        <v>0</v>
      </c>
      <c r="Z132" s="58">
        <v>22391.958848313603</v>
      </c>
      <c r="AA132" s="60">
        <v>22391.958848313603</v>
      </c>
      <c r="AB132" s="61">
        <v>1</v>
      </c>
    </row>
    <row r="133" spans="1:28" ht="63.75" x14ac:dyDescent="0.2">
      <c r="A133" s="86" t="s">
        <v>1254</v>
      </c>
      <c r="B133" s="53" t="s">
        <v>594</v>
      </c>
      <c r="C133" s="62" t="s">
        <v>595</v>
      </c>
      <c r="D133" s="63" t="s">
        <v>508</v>
      </c>
      <c r="E133" s="63" t="s">
        <v>511</v>
      </c>
      <c r="F133" s="64">
        <v>87.04</v>
      </c>
      <c r="G133" s="57">
        <v>249.61247999999998</v>
      </c>
      <c r="H133" s="57">
        <v>187.134476256</v>
      </c>
      <c r="I133" s="58">
        <v>16288.184813322241</v>
      </c>
      <c r="J133" s="323"/>
      <c r="K133" s="324">
        <v>0</v>
      </c>
      <c r="L133" s="323"/>
      <c r="M133" s="324">
        <v>0</v>
      </c>
      <c r="N133" s="324">
        <v>16288.184813322241</v>
      </c>
      <c r="O133" s="314">
        <v>0</v>
      </c>
      <c r="P133" s="314">
        <v>16288.184813322241</v>
      </c>
      <c r="Q133" s="314">
        <v>0</v>
      </c>
      <c r="R133" s="280">
        <v>0</v>
      </c>
      <c r="S133" s="326">
        <v>21726.270259199999</v>
      </c>
      <c r="T133" s="317"/>
      <c r="U133" s="296"/>
      <c r="V133" s="59">
        <v>87.04</v>
      </c>
      <c r="W133" s="65"/>
      <c r="X133" s="60">
        <v>87.04</v>
      </c>
      <c r="Y133" s="59">
        <v>16288.184813322241</v>
      </c>
      <c r="Z133" s="58">
        <v>0</v>
      </c>
      <c r="AA133" s="60">
        <v>16288.184813322241</v>
      </c>
      <c r="AB133" s="61">
        <v>1</v>
      </c>
    </row>
    <row r="134" spans="1:28" s="32" customFormat="1" ht="15.75" x14ac:dyDescent="0.25">
      <c r="A134" s="254">
        <v>7</v>
      </c>
      <c r="B134" s="75"/>
      <c r="C134" s="76" t="s">
        <v>82</v>
      </c>
      <c r="D134" s="77"/>
      <c r="E134" s="77"/>
      <c r="F134" s="78"/>
      <c r="G134" s="79"/>
      <c r="H134" s="79"/>
      <c r="I134" s="81">
        <v>448057.12340864964</v>
      </c>
      <c r="J134" s="81">
        <v>0</v>
      </c>
      <c r="K134" s="81">
        <v>0</v>
      </c>
      <c r="L134" s="81">
        <v>0</v>
      </c>
      <c r="M134" s="81">
        <v>0</v>
      </c>
      <c r="N134" s="81">
        <v>448057.12340864964</v>
      </c>
      <c r="O134" s="81">
        <v>0</v>
      </c>
      <c r="P134" s="81">
        <v>448057.12340864964</v>
      </c>
      <c r="Q134" s="81">
        <v>0</v>
      </c>
      <c r="R134" s="81">
        <v>0</v>
      </c>
      <c r="S134" s="81">
        <v>597648.55730111978</v>
      </c>
      <c r="T134" s="81">
        <v>148766.65607046045</v>
      </c>
      <c r="U134" s="327">
        <v>0</v>
      </c>
      <c r="V134" s="82"/>
      <c r="W134" s="81"/>
      <c r="X134" s="83">
        <v>10683.806000000002</v>
      </c>
      <c r="Y134" s="82">
        <v>448057.90050184797</v>
      </c>
      <c r="Z134" s="81">
        <v>-0.77709319833591428</v>
      </c>
      <c r="AA134" s="83">
        <v>448057.12340864964</v>
      </c>
      <c r="AB134" s="52">
        <v>1</v>
      </c>
    </row>
    <row r="135" spans="1:28" ht="38.25" x14ac:dyDescent="0.2">
      <c r="A135" s="86" t="s">
        <v>1255</v>
      </c>
      <c r="B135" s="132">
        <v>96361</v>
      </c>
      <c r="C135" s="133" t="s">
        <v>596</v>
      </c>
      <c r="D135" s="134" t="s">
        <v>508</v>
      </c>
      <c r="E135" s="135" t="s">
        <v>511</v>
      </c>
      <c r="F135" s="136">
        <v>266</v>
      </c>
      <c r="G135" s="137">
        <v>198.54432</v>
      </c>
      <c r="H135" s="57">
        <v>148.84867670400001</v>
      </c>
      <c r="I135" s="58">
        <v>39593.748003264001</v>
      </c>
      <c r="J135" s="323"/>
      <c r="K135" s="324">
        <v>0</v>
      </c>
      <c r="L135" s="323"/>
      <c r="M135" s="324">
        <v>0</v>
      </c>
      <c r="N135" s="324">
        <v>39593.748003264001</v>
      </c>
      <c r="O135" s="314">
        <v>0</v>
      </c>
      <c r="P135" s="314">
        <v>39593.748003264001</v>
      </c>
      <c r="Q135" s="314">
        <v>0</v>
      </c>
      <c r="R135" s="280">
        <v>0</v>
      </c>
      <c r="S135" s="326">
        <v>52812.789120000001</v>
      </c>
      <c r="T135" s="317">
        <v>13219.041116736</v>
      </c>
      <c r="U135" s="296"/>
      <c r="V135" s="59">
        <v>266</v>
      </c>
      <c r="W135" s="65"/>
      <c r="X135" s="60">
        <v>266</v>
      </c>
      <c r="Y135" s="59">
        <v>39593.748003264001</v>
      </c>
      <c r="Z135" s="58">
        <v>0</v>
      </c>
      <c r="AA135" s="60">
        <v>39593.748003264001</v>
      </c>
      <c r="AB135" s="61">
        <v>1</v>
      </c>
    </row>
    <row r="136" spans="1:28" ht="15.75" x14ac:dyDescent="0.2">
      <c r="A136" s="86" t="s">
        <v>1256</v>
      </c>
      <c r="B136" s="68" t="s">
        <v>597</v>
      </c>
      <c r="C136" s="96" t="s">
        <v>83</v>
      </c>
      <c r="D136" s="134" t="s">
        <v>508</v>
      </c>
      <c r="E136" s="135" t="s">
        <v>511</v>
      </c>
      <c r="F136" s="88">
        <v>266</v>
      </c>
      <c r="G136" s="137">
        <v>44.553600000000003</v>
      </c>
      <c r="H136" s="57">
        <v>33.401833920000001</v>
      </c>
      <c r="I136" s="58">
        <v>8884.8878227200003</v>
      </c>
      <c r="J136" s="323"/>
      <c r="K136" s="324">
        <v>0</v>
      </c>
      <c r="L136" s="323"/>
      <c r="M136" s="324">
        <v>0</v>
      </c>
      <c r="N136" s="324">
        <v>8884.8878227200003</v>
      </c>
      <c r="O136" s="314">
        <v>0</v>
      </c>
      <c r="P136" s="314">
        <v>8884.8878227200003</v>
      </c>
      <c r="Q136" s="314">
        <v>0</v>
      </c>
      <c r="R136" s="280">
        <v>0</v>
      </c>
      <c r="S136" s="326">
        <v>11851.257600000001</v>
      </c>
      <c r="T136" s="317">
        <v>2966.3697772800006</v>
      </c>
      <c r="U136" s="296"/>
      <c r="V136" s="59">
        <v>266</v>
      </c>
      <c r="W136" s="65"/>
      <c r="X136" s="60">
        <v>266</v>
      </c>
      <c r="Y136" s="59">
        <v>8884.8878227200003</v>
      </c>
      <c r="Z136" s="58">
        <v>0</v>
      </c>
      <c r="AA136" s="60">
        <v>8884.8878227200003</v>
      </c>
      <c r="AB136" s="61">
        <v>1</v>
      </c>
    </row>
    <row r="137" spans="1:28" ht="38.25" x14ac:dyDescent="0.2">
      <c r="A137" s="86" t="s">
        <v>1257</v>
      </c>
      <c r="B137" s="68">
        <v>103324</v>
      </c>
      <c r="C137" s="96" t="s">
        <v>84</v>
      </c>
      <c r="D137" s="134" t="s">
        <v>508</v>
      </c>
      <c r="E137" s="138" t="s">
        <v>511</v>
      </c>
      <c r="F137" s="88">
        <v>1809.98</v>
      </c>
      <c r="G137" s="139">
        <v>100.86335999999999</v>
      </c>
      <c r="H137" s="57">
        <v>75.617260991999999</v>
      </c>
      <c r="I137" s="58">
        <v>136865.73005030016</v>
      </c>
      <c r="J137" s="323"/>
      <c r="K137" s="324">
        <v>0</v>
      </c>
      <c r="L137" s="323"/>
      <c r="M137" s="324">
        <v>0</v>
      </c>
      <c r="N137" s="324">
        <v>136865.73005030016</v>
      </c>
      <c r="O137" s="314">
        <v>0</v>
      </c>
      <c r="P137" s="314">
        <v>136865.73005030016</v>
      </c>
      <c r="Q137" s="314">
        <v>0</v>
      </c>
      <c r="R137" s="280">
        <v>0</v>
      </c>
      <c r="S137" s="326">
        <v>182560.66433279996</v>
      </c>
      <c r="T137" s="317">
        <v>45694.934282499802</v>
      </c>
      <c r="U137" s="296"/>
      <c r="V137" s="59">
        <v>1809.98</v>
      </c>
      <c r="W137" s="65"/>
      <c r="X137" s="60">
        <v>1809.98</v>
      </c>
      <c r="Y137" s="59">
        <v>136865.73005030016</v>
      </c>
      <c r="Z137" s="58">
        <v>0</v>
      </c>
      <c r="AA137" s="60">
        <v>136865.73005030016</v>
      </c>
      <c r="AB137" s="61">
        <v>1</v>
      </c>
    </row>
    <row r="138" spans="1:28" ht="38.25" x14ac:dyDescent="0.2">
      <c r="A138" s="86" t="s">
        <v>1258</v>
      </c>
      <c r="B138" s="53">
        <v>87878</v>
      </c>
      <c r="C138" s="62" t="s">
        <v>598</v>
      </c>
      <c r="D138" s="63" t="s">
        <v>508</v>
      </c>
      <c r="E138" s="63" t="s">
        <v>511</v>
      </c>
      <c r="F138" s="64">
        <v>3619.96</v>
      </c>
      <c r="G138" s="57">
        <v>6.6767999999999992</v>
      </c>
      <c r="H138" s="57">
        <v>5.0055969599999992</v>
      </c>
      <c r="I138" s="58">
        <v>18120.060771321598</v>
      </c>
      <c r="J138" s="323"/>
      <c r="K138" s="324">
        <v>0</v>
      </c>
      <c r="L138" s="323"/>
      <c r="M138" s="324">
        <v>0</v>
      </c>
      <c r="N138" s="324">
        <v>18120.060771321598</v>
      </c>
      <c r="O138" s="314">
        <v>0</v>
      </c>
      <c r="P138" s="314">
        <v>18120.060771321598</v>
      </c>
      <c r="Q138" s="314">
        <v>0</v>
      </c>
      <c r="R138" s="280">
        <v>0</v>
      </c>
      <c r="S138" s="326">
        <v>24169.748927999997</v>
      </c>
      <c r="T138" s="317">
        <v>6049.6881566783995</v>
      </c>
      <c r="U138" s="296"/>
      <c r="V138" s="59">
        <v>3619.96</v>
      </c>
      <c r="W138" s="65"/>
      <c r="X138" s="60">
        <v>3619.96</v>
      </c>
      <c r="Y138" s="59">
        <v>18120.060771321598</v>
      </c>
      <c r="Z138" s="58">
        <v>0</v>
      </c>
      <c r="AA138" s="60">
        <v>18120.060771321598</v>
      </c>
      <c r="AB138" s="61">
        <v>1</v>
      </c>
    </row>
    <row r="139" spans="1:28" ht="24" x14ac:dyDescent="0.2">
      <c r="A139" s="86" t="s">
        <v>1259</v>
      </c>
      <c r="B139" s="68" t="s">
        <v>599</v>
      </c>
      <c r="C139" s="140" t="s">
        <v>85</v>
      </c>
      <c r="D139" s="55" t="s">
        <v>508</v>
      </c>
      <c r="E139" s="55" t="s">
        <v>511</v>
      </c>
      <c r="F139" s="88">
        <v>3619.96</v>
      </c>
      <c r="G139" s="139">
        <v>47.973119999999994</v>
      </c>
      <c r="H139" s="57">
        <v>35.965448064</v>
      </c>
      <c r="I139" s="58">
        <v>130193.48337375744</v>
      </c>
      <c r="J139" s="323"/>
      <c r="K139" s="324">
        <v>0</v>
      </c>
      <c r="L139" s="323"/>
      <c r="M139" s="324">
        <v>0</v>
      </c>
      <c r="N139" s="324">
        <v>130193.48337375744</v>
      </c>
      <c r="O139" s="314">
        <v>0</v>
      </c>
      <c r="P139" s="314">
        <v>130193.48337375744</v>
      </c>
      <c r="Q139" s="314">
        <v>0</v>
      </c>
      <c r="R139" s="280">
        <v>0</v>
      </c>
      <c r="S139" s="326">
        <v>173660.77547519997</v>
      </c>
      <c r="T139" s="317">
        <v>43467.292101442537</v>
      </c>
      <c r="U139" s="296"/>
      <c r="V139" s="59">
        <v>3619.96</v>
      </c>
      <c r="W139" s="65"/>
      <c r="X139" s="60">
        <v>3619.96</v>
      </c>
      <c r="Y139" s="59">
        <v>130193.48337375744</v>
      </c>
      <c r="Z139" s="58">
        <v>0</v>
      </c>
      <c r="AA139" s="60">
        <v>130193.48337375744</v>
      </c>
      <c r="AB139" s="61">
        <v>1</v>
      </c>
    </row>
    <row r="140" spans="1:28" ht="15.75" x14ac:dyDescent="0.2">
      <c r="A140" s="86" t="s">
        <v>1260</v>
      </c>
      <c r="B140" s="53" t="s">
        <v>600</v>
      </c>
      <c r="C140" s="54" t="s">
        <v>86</v>
      </c>
      <c r="D140" s="63" t="s">
        <v>508</v>
      </c>
      <c r="E140" s="63" t="s">
        <v>36</v>
      </c>
      <c r="F140" s="56">
        <v>494.4</v>
      </c>
      <c r="G140" s="57">
        <v>196.22304</v>
      </c>
      <c r="H140" s="57">
        <v>147.10841308799999</v>
      </c>
      <c r="I140" s="58">
        <v>72730.399430707199</v>
      </c>
      <c r="J140" s="323"/>
      <c r="K140" s="324">
        <v>0</v>
      </c>
      <c r="L140" s="323"/>
      <c r="M140" s="324">
        <v>0</v>
      </c>
      <c r="N140" s="324">
        <v>72730.399430707199</v>
      </c>
      <c r="O140" s="314">
        <v>0</v>
      </c>
      <c r="P140" s="314">
        <v>72730.399430707199</v>
      </c>
      <c r="Q140" s="314">
        <v>0</v>
      </c>
      <c r="R140" s="280">
        <v>0</v>
      </c>
      <c r="S140" s="326">
        <v>97012.670975999994</v>
      </c>
      <c r="T140" s="317">
        <v>24282.271545292795</v>
      </c>
      <c r="U140" s="296"/>
      <c r="V140" s="59">
        <v>494.4</v>
      </c>
      <c r="W140" s="65"/>
      <c r="X140" s="60">
        <v>494.4</v>
      </c>
      <c r="Y140" s="59">
        <v>72730.399430707199</v>
      </c>
      <c r="Z140" s="58">
        <v>0</v>
      </c>
      <c r="AA140" s="60">
        <v>72730.399430707199</v>
      </c>
      <c r="AB140" s="61">
        <v>1</v>
      </c>
    </row>
    <row r="141" spans="1:28" ht="51" x14ac:dyDescent="0.2">
      <c r="A141" s="86" t="s">
        <v>1261</v>
      </c>
      <c r="B141" s="68" t="s">
        <v>601</v>
      </c>
      <c r="C141" s="96" t="s">
        <v>88</v>
      </c>
      <c r="D141" s="55" t="s">
        <v>508</v>
      </c>
      <c r="E141" s="55" t="s">
        <v>511</v>
      </c>
      <c r="F141" s="88">
        <v>441.59</v>
      </c>
      <c r="G141" s="139">
        <v>87.647040000000004</v>
      </c>
      <c r="H141" s="57">
        <v>65.708985888000001</v>
      </c>
      <c r="I141" s="58">
        <v>29016.431078281919</v>
      </c>
      <c r="J141" s="323"/>
      <c r="K141" s="324">
        <v>0</v>
      </c>
      <c r="L141" s="323"/>
      <c r="M141" s="324">
        <v>0</v>
      </c>
      <c r="N141" s="324">
        <v>29016.431078281919</v>
      </c>
      <c r="O141" s="314">
        <v>0</v>
      </c>
      <c r="P141" s="314">
        <v>29016.431078281919</v>
      </c>
      <c r="Q141" s="314">
        <v>0</v>
      </c>
      <c r="R141" s="280">
        <v>0</v>
      </c>
      <c r="S141" s="326">
        <v>38704.056393599996</v>
      </c>
      <c r="T141" s="317">
        <v>9687.6253153180769</v>
      </c>
      <c r="U141" s="296"/>
      <c r="V141" s="59">
        <v>441.59</v>
      </c>
      <c r="W141" s="65"/>
      <c r="X141" s="60">
        <v>441.59</v>
      </c>
      <c r="Y141" s="59">
        <v>29016.431078281919</v>
      </c>
      <c r="Z141" s="58">
        <v>0</v>
      </c>
      <c r="AA141" s="60">
        <v>29016.431078281919</v>
      </c>
      <c r="AB141" s="61">
        <v>1</v>
      </c>
    </row>
    <row r="142" spans="1:28" ht="25.5" x14ac:dyDescent="0.2">
      <c r="A142" s="86" t="s">
        <v>1262</v>
      </c>
      <c r="B142" s="68">
        <v>93187</v>
      </c>
      <c r="C142" s="96" t="s">
        <v>89</v>
      </c>
      <c r="D142" s="63" t="s">
        <v>508</v>
      </c>
      <c r="E142" s="63" t="s">
        <v>36</v>
      </c>
      <c r="F142" s="56">
        <v>76.599999999999994</v>
      </c>
      <c r="G142" s="57">
        <v>101.73696</v>
      </c>
      <c r="H142" s="57">
        <v>76.272198912000007</v>
      </c>
      <c r="I142" s="58">
        <v>5842.4504366592</v>
      </c>
      <c r="J142" s="323"/>
      <c r="K142" s="324">
        <v>0</v>
      </c>
      <c r="L142" s="323"/>
      <c r="M142" s="324">
        <v>0</v>
      </c>
      <c r="N142" s="324">
        <v>5842.4504366592</v>
      </c>
      <c r="O142" s="314">
        <v>0</v>
      </c>
      <c r="P142" s="314">
        <v>5842.4504366592</v>
      </c>
      <c r="Q142" s="314">
        <v>0</v>
      </c>
      <c r="R142" s="280">
        <v>0</v>
      </c>
      <c r="S142" s="326">
        <v>7793.0511359999991</v>
      </c>
      <c r="T142" s="317">
        <v>1950.6006993407991</v>
      </c>
      <c r="U142" s="296"/>
      <c r="V142" s="59">
        <v>76.599999999999994</v>
      </c>
      <c r="W142" s="65"/>
      <c r="X142" s="60">
        <v>76.599999999999994</v>
      </c>
      <c r="Y142" s="59">
        <v>5842.4504366592</v>
      </c>
      <c r="Z142" s="58">
        <v>0</v>
      </c>
      <c r="AA142" s="60">
        <v>5842.4504366592</v>
      </c>
      <c r="AB142" s="61">
        <v>1</v>
      </c>
    </row>
    <row r="143" spans="1:28" ht="25.5" x14ac:dyDescent="0.2">
      <c r="A143" s="86" t="s">
        <v>1263</v>
      </c>
      <c r="B143" s="68">
        <v>93197</v>
      </c>
      <c r="C143" s="96" t="s">
        <v>90</v>
      </c>
      <c r="D143" s="63" t="s">
        <v>508</v>
      </c>
      <c r="E143" s="63" t="s">
        <v>36</v>
      </c>
      <c r="F143" s="56">
        <v>76.599999999999994</v>
      </c>
      <c r="G143" s="57">
        <v>75.566400000000002</v>
      </c>
      <c r="H143" s="57">
        <v>56.652130080000006</v>
      </c>
      <c r="I143" s="58">
        <v>4339.5531641280004</v>
      </c>
      <c r="J143" s="323"/>
      <c r="K143" s="324">
        <v>0</v>
      </c>
      <c r="L143" s="323"/>
      <c r="M143" s="324">
        <v>0</v>
      </c>
      <c r="N143" s="324">
        <v>4339.5531641280004</v>
      </c>
      <c r="O143" s="314">
        <v>0</v>
      </c>
      <c r="P143" s="314">
        <v>4339.5531641280004</v>
      </c>
      <c r="Q143" s="314">
        <v>0</v>
      </c>
      <c r="R143" s="280">
        <v>0</v>
      </c>
      <c r="S143" s="326">
        <v>5788.3862399999998</v>
      </c>
      <c r="T143" s="317">
        <v>1448.8330758719994</v>
      </c>
      <c r="U143" s="296"/>
      <c r="V143" s="59">
        <v>76.599999999999994</v>
      </c>
      <c r="W143" s="65"/>
      <c r="X143" s="60">
        <v>76.599999999999994</v>
      </c>
      <c r="Y143" s="59">
        <v>4339.5531641280004</v>
      </c>
      <c r="Z143" s="58">
        <v>0</v>
      </c>
      <c r="AA143" s="60">
        <v>4339.5531641280004</v>
      </c>
      <c r="AB143" s="61">
        <v>1</v>
      </c>
    </row>
    <row r="144" spans="1:28" ht="38.25" x14ac:dyDescent="0.2">
      <c r="A144" s="86" t="s">
        <v>1264</v>
      </c>
      <c r="B144" s="132">
        <v>101161</v>
      </c>
      <c r="C144" s="62" t="s">
        <v>91</v>
      </c>
      <c r="D144" s="134" t="s">
        <v>508</v>
      </c>
      <c r="E144" s="135" t="s">
        <v>511</v>
      </c>
      <c r="F144" s="136">
        <v>12.716000000000001</v>
      </c>
      <c r="G144" s="137">
        <v>259.13471999999996</v>
      </c>
      <c r="H144" s="57">
        <v>194.27329958399997</v>
      </c>
      <c r="I144" s="58">
        <v>2470.3792775101438</v>
      </c>
      <c r="J144" s="323"/>
      <c r="K144" s="324">
        <v>0</v>
      </c>
      <c r="L144" s="323"/>
      <c r="M144" s="324">
        <v>0</v>
      </c>
      <c r="N144" s="324">
        <v>2470.3792775101438</v>
      </c>
      <c r="O144" s="314">
        <v>0</v>
      </c>
      <c r="P144" s="314">
        <v>2470.3792775101438</v>
      </c>
      <c r="Q144" s="314">
        <v>0</v>
      </c>
      <c r="R144" s="280">
        <v>0</v>
      </c>
      <c r="S144" s="326">
        <v>3295.15709952</v>
      </c>
      <c r="T144" s="317"/>
      <c r="U144" s="296"/>
      <c r="V144" s="59">
        <v>12.72</v>
      </c>
      <c r="W144" s="65">
        <v>-3.9999999999995595E-3</v>
      </c>
      <c r="X144" s="60">
        <v>12.716000000000001</v>
      </c>
      <c r="Y144" s="59">
        <v>2471.1563707084797</v>
      </c>
      <c r="Z144" s="58">
        <v>-0.77709319833591428</v>
      </c>
      <c r="AA144" s="60">
        <v>2470.3792775101438</v>
      </c>
      <c r="AB144" s="61">
        <v>1</v>
      </c>
    </row>
    <row r="145" spans="1:28" ht="15.75" x14ac:dyDescent="0.25">
      <c r="A145" s="254">
        <v>8</v>
      </c>
      <c r="B145" s="75"/>
      <c r="C145" s="76" t="s">
        <v>92</v>
      </c>
      <c r="D145" s="77"/>
      <c r="E145" s="77"/>
      <c r="F145" s="78"/>
      <c r="G145" s="79"/>
      <c r="H145" s="79"/>
      <c r="I145" s="81">
        <v>29170.373581439999</v>
      </c>
      <c r="J145" s="81">
        <v>0</v>
      </c>
      <c r="K145" s="81">
        <v>0</v>
      </c>
      <c r="L145" s="81">
        <v>0</v>
      </c>
      <c r="M145" s="81">
        <v>0</v>
      </c>
      <c r="N145" s="81">
        <v>29170.373581439999</v>
      </c>
      <c r="O145" s="81">
        <v>0</v>
      </c>
      <c r="P145" s="81">
        <v>29170.373581439999</v>
      </c>
      <c r="Q145" s="81">
        <v>0</v>
      </c>
      <c r="R145" s="81">
        <v>0</v>
      </c>
      <c r="S145" s="81">
        <v>38909.395199999999</v>
      </c>
      <c r="T145" s="81">
        <v>9739.0216185600002</v>
      </c>
      <c r="U145" s="327">
        <v>0</v>
      </c>
      <c r="V145" s="82"/>
      <c r="W145" s="81"/>
      <c r="X145" s="83">
        <v>142.89999999999998</v>
      </c>
      <c r="Y145" s="82">
        <v>29170.373581439999</v>
      </c>
      <c r="Z145" s="81">
        <v>0</v>
      </c>
      <c r="AA145" s="83">
        <v>29170.373581439999</v>
      </c>
      <c r="AB145" s="52">
        <v>1</v>
      </c>
    </row>
    <row r="146" spans="1:28" s="32" customFormat="1" ht="15.75" x14ac:dyDescent="0.25">
      <c r="A146" s="66" t="s">
        <v>1265</v>
      </c>
      <c r="B146" s="53" t="s">
        <v>602</v>
      </c>
      <c r="C146" s="62" t="s">
        <v>93</v>
      </c>
      <c r="D146" s="63" t="s">
        <v>603</v>
      </c>
      <c r="E146" s="63" t="s">
        <v>28</v>
      </c>
      <c r="F146" s="64">
        <v>32</v>
      </c>
      <c r="G146" s="57">
        <v>273.9984</v>
      </c>
      <c r="H146" s="57">
        <v>205.41660048</v>
      </c>
      <c r="I146" s="58">
        <v>6573.33121536</v>
      </c>
      <c r="J146" s="323"/>
      <c r="K146" s="324">
        <v>0</v>
      </c>
      <c r="L146" s="323"/>
      <c r="M146" s="324">
        <v>0</v>
      </c>
      <c r="N146" s="324">
        <v>6573.33121536</v>
      </c>
      <c r="O146" s="314">
        <v>0</v>
      </c>
      <c r="P146" s="314">
        <v>6573.33121536</v>
      </c>
      <c r="Q146" s="314">
        <v>0</v>
      </c>
      <c r="R146" s="280">
        <v>0</v>
      </c>
      <c r="S146" s="326">
        <v>8767.9488000000001</v>
      </c>
      <c r="T146" s="317">
        <v>2194.6175846400001</v>
      </c>
      <c r="U146" s="296"/>
      <c r="V146" s="59">
        <v>32</v>
      </c>
      <c r="W146" s="65"/>
      <c r="X146" s="60">
        <v>32</v>
      </c>
      <c r="Y146" s="59">
        <v>6573.33121536</v>
      </c>
      <c r="Z146" s="58">
        <v>0</v>
      </c>
      <c r="AA146" s="60">
        <v>6573.33121536</v>
      </c>
      <c r="AB146" s="61">
        <v>1</v>
      </c>
    </row>
    <row r="147" spans="1:28" ht="25.5" x14ac:dyDescent="0.2">
      <c r="A147" s="66" t="s">
        <v>1266</v>
      </c>
      <c r="B147" s="53">
        <v>102188</v>
      </c>
      <c r="C147" s="62" t="s">
        <v>94</v>
      </c>
      <c r="D147" s="63" t="s">
        <v>508</v>
      </c>
      <c r="E147" s="63" t="s">
        <v>28</v>
      </c>
      <c r="F147" s="64">
        <v>10</v>
      </c>
      <c r="G147" s="57">
        <v>1277.8771200000001</v>
      </c>
      <c r="H147" s="57">
        <v>958.02447686400012</v>
      </c>
      <c r="I147" s="58">
        <v>9580.244768640001</v>
      </c>
      <c r="J147" s="323"/>
      <c r="K147" s="324">
        <v>0</v>
      </c>
      <c r="L147" s="323"/>
      <c r="M147" s="324">
        <v>0</v>
      </c>
      <c r="N147" s="324">
        <v>9580.244768640001</v>
      </c>
      <c r="O147" s="314">
        <v>0</v>
      </c>
      <c r="P147" s="314">
        <v>9580.244768640001</v>
      </c>
      <c r="Q147" s="314">
        <v>0</v>
      </c>
      <c r="R147" s="280">
        <v>0</v>
      </c>
      <c r="S147" s="326">
        <v>12778.771200000001</v>
      </c>
      <c r="T147" s="317">
        <v>3198.5264313600001</v>
      </c>
      <c r="U147" s="296"/>
      <c r="V147" s="59">
        <v>10</v>
      </c>
      <c r="W147" s="65"/>
      <c r="X147" s="60">
        <v>10</v>
      </c>
      <c r="Y147" s="59">
        <v>9580.244768640001</v>
      </c>
      <c r="Z147" s="58">
        <v>0</v>
      </c>
      <c r="AA147" s="60">
        <v>9580.244768640001</v>
      </c>
      <c r="AB147" s="61">
        <v>1</v>
      </c>
    </row>
    <row r="148" spans="1:28" ht="25.5" x14ac:dyDescent="0.2">
      <c r="A148" s="66" t="s">
        <v>1267</v>
      </c>
      <c r="B148" s="53">
        <v>100705</v>
      </c>
      <c r="C148" s="62" t="s">
        <v>95</v>
      </c>
      <c r="D148" s="63" t="s">
        <v>508</v>
      </c>
      <c r="E148" s="63" t="s">
        <v>28</v>
      </c>
      <c r="F148" s="64">
        <v>4</v>
      </c>
      <c r="G148" s="57">
        <v>108.07679999999999</v>
      </c>
      <c r="H148" s="57">
        <v>81.025176959999996</v>
      </c>
      <c r="I148" s="58">
        <v>324.10070783999998</v>
      </c>
      <c r="J148" s="323"/>
      <c r="K148" s="324">
        <v>0</v>
      </c>
      <c r="L148" s="323"/>
      <c r="M148" s="324">
        <v>0</v>
      </c>
      <c r="N148" s="324">
        <v>324.10070783999998</v>
      </c>
      <c r="O148" s="314">
        <v>0</v>
      </c>
      <c r="P148" s="314">
        <v>324.10070783999998</v>
      </c>
      <c r="Q148" s="314">
        <v>0</v>
      </c>
      <c r="R148" s="280">
        <v>0</v>
      </c>
      <c r="S148" s="326">
        <v>432.30719999999997</v>
      </c>
      <c r="T148" s="317">
        <v>108.20649215999998</v>
      </c>
      <c r="U148" s="296"/>
      <c r="V148" s="59">
        <v>4</v>
      </c>
      <c r="W148" s="65"/>
      <c r="X148" s="60">
        <v>4</v>
      </c>
      <c r="Y148" s="59">
        <v>324.10070783999998</v>
      </c>
      <c r="Z148" s="58">
        <v>0</v>
      </c>
      <c r="AA148" s="60">
        <v>324.10070783999998</v>
      </c>
      <c r="AB148" s="61">
        <v>1</v>
      </c>
    </row>
    <row r="149" spans="1:28" ht="15.75" x14ac:dyDescent="0.2">
      <c r="A149" s="66" t="s">
        <v>1268</v>
      </c>
      <c r="B149" s="53" t="s">
        <v>604</v>
      </c>
      <c r="C149" s="62" t="s">
        <v>96</v>
      </c>
      <c r="D149" s="63" t="s">
        <v>508</v>
      </c>
      <c r="E149" s="63" t="s">
        <v>511</v>
      </c>
      <c r="F149" s="64">
        <v>96.899999999999991</v>
      </c>
      <c r="G149" s="57">
        <v>174.72</v>
      </c>
      <c r="H149" s="57">
        <v>130.987584</v>
      </c>
      <c r="I149" s="58">
        <v>12692.696889599998</v>
      </c>
      <c r="J149" s="323"/>
      <c r="K149" s="324">
        <v>0</v>
      </c>
      <c r="L149" s="323"/>
      <c r="M149" s="324">
        <v>0</v>
      </c>
      <c r="N149" s="324">
        <v>12692.696889599998</v>
      </c>
      <c r="O149" s="314">
        <v>0</v>
      </c>
      <c r="P149" s="314">
        <v>12692.696889599998</v>
      </c>
      <c r="Q149" s="314">
        <v>0</v>
      </c>
      <c r="R149" s="280">
        <v>0</v>
      </c>
      <c r="S149" s="326">
        <v>16930.367999999999</v>
      </c>
      <c r="T149" s="317">
        <v>4237.6711104000005</v>
      </c>
      <c r="U149" s="296"/>
      <c r="V149" s="59">
        <v>96.899999999999991</v>
      </c>
      <c r="W149" s="65"/>
      <c r="X149" s="60">
        <v>96.899999999999991</v>
      </c>
      <c r="Y149" s="59">
        <v>12692.696889599998</v>
      </c>
      <c r="Z149" s="58">
        <v>0</v>
      </c>
      <c r="AA149" s="60">
        <v>12692.696889599998</v>
      </c>
      <c r="AB149" s="61">
        <v>1</v>
      </c>
    </row>
    <row r="150" spans="1:28" ht="15.75" x14ac:dyDescent="0.25">
      <c r="A150" s="254">
        <v>9</v>
      </c>
      <c r="B150" s="75"/>
      <c r="C150" s="76" t="s">
        <v>97</v>
      </c>
      <c r="D150" s="77"/>
      <c r="E150" s="77"/>
      <c r="F150" s="78"/>
      <c r="G150" s="79"/>
      <c r="H150" s="79"/>
      <c r="I150" s="81">
        <v>185393.7043146115</v>
      </c>
      <c r="J150" s="81">
        <v>0</v>
      </c>
      <c r="K150" s="81">
        <v>0</v>
      </c>
      <c r="L150" s="81">
        <v>0</v>
      </c>
      <c r="M150" s="81">
        <v>0</v>
      </c>
      <c r="N150" s="81">
        <v>185393.7043146115</v>
      </c>
      <c r="O150" s="81">
        <v>0</v>
      </c>
      <c r="P150" s="81">
        <v>185393.7043146115</v>
      </c>
      <c r="Q150" s="81">
        <v>0</v>
      </c>
      <c r="R150" s="81">
        <v>0</v>
      </c>
      <c r="S150" s="81">
        <v>247290.52196160002</v>
      </c>
      <c r="T150" s="81">
        <v>61672.320225771829</v>
      </c>
      <c r="U150" s="327">
        <v>0</v>
      </c>
      <c r="V150" s="82"/>
      <c r="W150" s="81"/>
      <c r="X150" s="83">
        <v>472.98500000000007</v>
      </c>
      <c r="Y150" s="82">
        <v>185393.7043146115</v>
      </c>
      <c r="Z150" s="81">
        <v>0</v>
      </c>
      <c r="AA150" s="83">
        <v>185393.7043146115</v>
      </c>
      <c r="AB150" s="52">
        <v>1</v>
      </c>
    </row>
    <row r="151" spans="1:28" s="32" customFormat="1" ht="25.5" x14ac:dyDescent="0.25">
      <c r="A151" s="66" t="s">
        <v>1269</v>
      </c>
      <c r="B151" s="53" t="s">
        <v>605</v>
      </c>
      <c r="C151" s="62" t="s">
        <v>98</v>
      </c>
      <c r="D151" s="63" t="s">
        <v>508</v>
      </c>
      <c r="E151" s="63" t="s">
        <v>511</v>
      </c>
      <c r="F151" s="64">
        <v>58.500000000000007</v>
      </c>
      <c r="G151" s="57">
        <v>632.79840000000002</v>
      </c>
      <c r="H151" s="57">
        <v>474.40896048000002</v>
      </c>
      <c r="I151" s="58">
        <v>27752.924188080004</v>
      </c>
      <c r="J151" s="323"/>
      <c r="K151" s="324">
        <v>0</v>
      </c>
      <c r="L151" s="323"/>
      <c r="M151" s="324">
        <v>0</v>
      </c>
      <c r="N151" s="324">
        <v>27752.924188080004</v>
      </c>
      <c r="O151" s="314">
        <v>0</v>
      </c>
      <c r="P151" s="314">
        <v>27752.924188080004</v>
      </c>
      <c r="Q151" s="314">
        <v>0</v>
      </c>
      <c r="R151" s="280">
        <v>0</v>
      </c>
      <c r="S151" s="326">
        <v>37018.706400000003</v>
      </c>
      <c r="T151" s="317">
        <v>9265.7822119199991</v>
      </c>
      <c r="U151" s="296"/>
      <c r="V151" s="59">
        <v>58.5</v>
      </c>
      <c r="W151" s="65"/>
      <c r="X151" s="60">
        <v>58.5</v>
      </c>
      <c r="Y151" s="59">
        <v>27752.92418808</v>
      </c>
      <c r="Z151" s="58">
        <v>0</v>
      </c>
      <c r="AA151" s="60">
        <v>27752.92418808</v>
      </c>
      <c r="AB151" s="61">
        <v>0.99999999999999989</v>
      </c>
    </row>
    <row r="152" spans="1:28" ht="25.5" x14ac:dyDescent="0.2">
      <c r="A152" s="66" t="s">
        <v>1270</v>
      </c>
      <c r="B152" s="53">
        <v>94587</v>
      </c>
      <c r="C152" s="62" t="s">
        <v>606</v>
      </c>
      <c r="D152" s="141" t="s">
        <v>508</v>
      </c>
      <c r="E152" s="141" t="s">
        <v>36</v>
      </c>
      <c r="F152" s="64">
        <v>173.4</v>
      </c>
      <c r="G152" s="57">
        <v>89.943359999999998</v>
      </c>
      <c r="H152" s="57">
        <v>67.430536992</v>
      </c>
      <c r="I152" s="58">
        <v>11692.4551144128</v>
      </c>
      <c r="J152" s="323"/>
      <c r="K152" s="324">
        <v>0</v>
      </c>
      <c r="L152" s="323"/>
      <c r="M152" s="324">
        <v>0</v>
      </c>
      <c r="N152" s="324">
        <v>11692.4551144128</v>
      </c>
      <c r="O152" s="314">
        <v>0</v>
      </c>
      <c r="P152" s="314">
        <v>11692.4551144128</v>
      </c>
      <c r="Q152" s="314">
        <v>0</v>
      </c>
      <c r="R152" s="280">
        <v>0</v>
      </c>
      <c r="S152" s="326">
        <v>15596.178624</v>
      </c>
      <c r="T152" s="317">
        <v>3903.7235095872002</v>
      </c>
      <c r="U152" s="296"/>
      <c r="V152" s="59">
        <v>173.4</v>
      </c>
      <c r="W152" s="65"/>
      <c r="X152" s="60">
        <v>173.4</v>
      </c>
      <c r="Y152" s="59">
        <v>11692.4551144128</v>
      </c>
      <c r="Z152" s="58">
        <v>0</v>
      </c>
      <c r="AA152" s="60">
        <v>11692.4551144128</v>
      </c>
      <c r="AB152" s="61">
        <v>1</v>
      </c>
    </row>
    <row r="153" spans="1:28" ht="15.75" x14ac:dyDescent="0.2">
      <c r="A153" s="66" t="s">
        <v>1271</v>
      </c>
      <c r="B153" s="53" t="s">
        <v>607</v>
      </c>
      <c r="C153" s="62" t="s">
        <v>99</v>
      </c>
      <c r="D153" s="63" t="s">
        <v>508</v>
      </c>
      <c r="E153" s="63" t="s">
        <v>511</v>
      </c>
      <c r="F153" s="64">
        <v>4.8000000000000007</v>
      </c>
      <c r="G153" s="57">
        <v>450.17856000000006</v>
      </c>
      <c r="H153" s="57">
        <v>337.49886643200006</v>
      </c>
      <c r="I153" s="58">
        <v>1619.9945588736005</v>
      </c>
      <c r="J153" s="323"/>
      <c r="K153" s="324">
        <v>0</v>
      </c>
      <c r="L153" s="323"/>
      <c r="M153" s="324">
        <v>0</v>
      </c>
      <c r="N153" s="324">
        <v>1619.9945588736005</v>
      </c>
      <c r="O153" s="314">
        <v>0</v>
      </c>
      <c r="P153" s="314">
        <v>1619.9945588736005</v>
      </c>
      <c r="Q153" s="314">
        <v>0</v>
      </c>
      <c r="R153" s="280">
        <v>0</v>
      </c>
      <c r="S153" s="326">
        <v>2160.8570880000007</v>
      </c>
      <c r="T153" s="317">
        <v>540.8625291264002</v>
      </c>
      <c r="U153" s="296"/>
      <c r="V153" s="59">
        <v>4.8000000000000007</v>
      </c>
      <c r="W153" s="65"/>
      <c r="X153" s="60">
        <v>4.8000000000000007</v>
      </c>
      <c r="Y153" s="59">
        <v>1619.9945588736005</v>
      </c>
      <c r="Z153" s="58">
        <v>0</v>
      </c>
      <c r="AA153" s="60">
        <v>1619.9945588736005</v>
      </c>
      <c r="AB153" s="61">
        <v>1</v>
      </c>
    </row>
    <row r="154" spans="1:28" ht="15.75" x14ac:dyDescent="0.2">
      <c r="A154" s="66" t="s">
        <v>1272</v>
      </c>
      <c r="B154" s="53" t="s">
        <v>608</v>
      </c>
      <c r="C154" s="62" t="s">
        <v>609</v>
      </c>
      <c r="D154" s="63" t="s">
        <v>508</v>
      </c>
      <c r="E154" s="63" t="s">
        <v>511</v>
      </c>
      <c r="F154" s="64">
        <v>65.940000000000012</v>
      </c>
      <c r="G154" s="57">
        <v>282.87167999999997</v>
      </c>
      <c r="H154" s="57">
        <v>212.06889849599997</v>
      </c>
      <c r="I154" s="58">
        <v>13983.823166826242</v>
      </c>
      <c r="J154" s="323"/>
      <c r="K154" s="324">
        <v>0</v>
      </c>
      <c r="L154" s="323"/>
      <c r="M154" s="324">
        <v>0</v>
      </c>
      <c r="N154" s="324">
        <v>13983.823166826242</v>
      </c>
      <c r="O154" s="314">
        <v>0</v>
      </c>
      <c r="P154" s="314">
        <v>13983.823166826242</v>
      </c>
      <c r="Q154" s="314">
        <v>0</v>
      </c>
      <c r="R154" s="280">
        <v>0</v>
      </c>
      <c r="S154" s="326">
        <v>18652.558579200002</v>
      </c>
      <c r="T154" s="317">
        <v>4668.7354123737605</v>
      </c>
      <c r="U154" s="296"/>
      <c r="V154" s="59">
        <v>65.940000000000012</v>
      </c>
      <c r="W154" s="65"/>
      <c r="X154" s="60">
        <v>65.940000000000012</v>
      </c>
      <c r="Y154" s="59">
        <v>13983.823166826242</v>
      </c>
      <c r="Z154" s="58">
        <v>0</v>
      </c>
      <c r="AA154" s="60">
        <v>13983.823166826242</v>
      </c>
      <c r="AB154" s="61">
        <v>1</v>
      </c>
    </row>
    <row r="155" spans="1:28" ht="15.75" x14ac:dyDescent="0.2">
      <c r="A155" s="66" t="s">
        <v>1273</v>
      </c>
      <c r="B155" s="53" t="s">
        <v>610</v>
      </c>
      <c r="C155" s="62" t="s">
        <v>611</v>
      </c>
      <c r="D155" s="63" t="s">
        <v>508</v>
      </c>
      <c r="E155" s="63" t="s">
        <v>511</v>
      </c>
      <c r="F155" s="64">
        <v>47.570000000000007</v>
      </c>
      <c r="G155" s="57">
        <v>1108.9104</v>
      </c>
      <c r="H155" s="57">
        <v>831.35012688000006</v>
      </c>
      <c r="I155" s="58">
        <v>39547.325535681608</v>
      </c>
      <c r="J155" s="323"/>
      <c r="K155" s="324">
        <v>0</v>
      </c>
      <c r="L155" s="323"/>
      <c r="M155" s="324">
        <v>0</v>
      </c>
      <c r="N155" s="324">
        <v>39547.325535681608</v>
      </c>
      <c r="O155" s="314">
        <v>0</v>
      </c>
      <c r="P155" s="314">
        <v>39547.325535681608</v>
      </c>
      <c r="Q155" s="314">
        <v>0</v>
      </c>
      <c r="R155" s="280">
        <v>0</v>
      </c>
      <c r="S155" s="326">
        <v>52750.867728000005</v>
      </c>
      <c r="T155" s="317">
        <v>13203.542192318397</v>
      </c>
      <c r="U155" s="296"/>
      <c r="V155" s="59">
        <v>47.570000000000007</v>
      </c>
      <c r="W155" s="65"/>
      <c r="X155" s="60">
        <v>47.570000000000007</v>
      </c>
      <c r="Y155" s="59">
        <v>39547.325535681608</v>
      </c>
      <c r="Z155" s="58">
        <v>0</v>
      </c>
      <c r="AA155" s="60">
        <v>39547.325535681608</v>
      </c>
      <c r="AB155" s="61">
        <v>1</v>
      </c>
    </row>
    <row r="156" spans="1:28" ht="25.5" x14ac:dyDescent="0.2">
      <c r="A156" s="66" t="s">
        <v>1274</v>
      </c>
      <c r="B156" s="53" t="s">
        <v>612</v>
      </c>
      <c r="C156" s="62" t="s">
        <v>613</v>
      </c>
      <c r="D156" s="63" t="s">
        <v>508</v>
      </c>
      <c r="E156" s="63" t="s">
        <v>511</v>
      </c>
      <c r="F156" s="64">
        <v>5.25</v>
      </c>
      <c r="G156" s="57">
        <v>82.367999999999995</v>
      </c>
      <c r="H156" s="57">
        <v>61.7512896</v>
      </c>
      <c r="I156" s="58">
        <v>324.19427039999999</v>
      </c>
      <c r="J156" s="323"/>
      <c r="K156" s="324">
        <v>0</v>
      </c>
      <c r="L156" s="323"/>
      <c r="M156" s="324">
        <v>0</v>
      </c>
      <c r="N156" s="324">
        <v>324.19427039999999</v>
      </c>
      <c r="O156" s="314">
        <v>0</v>
      </c>
      <c r="P156" s="314">
        <v>324.19427039999999</v>
      </c>
      <c r="Q156" s="314">
        <v>0</v>
      </c>
      <c r="R156" s="280">
        <v>0</v>
      </c>
      <c r="S156" s="326">
        <v>432.43199999999996</v>
      </c>
      <c r="T156" s="317"/>
      <c r="U156" s="296"/>
      <c r="V156" s="59">
        <v>5.25</v>
      </c>
      <c r="W156" s="65"/>
      <c r="X156" s="60">
        <v>5.25</v>
      </c>
      <c r="Y156" s="59">
        <v>324.19427039999999</v>
      </c>
      <c r="Z156" s="58">
        <v>0</v>
      </c>
      <c r="AA156" s="60">
        <v>324.19427039999999</v>
      </c>
      <c r="AB156" s="61">
        <v>1</v>
      </c>
    </row>
    <row r="157" spans="1:28" ht="25.5" x14ac:dyDescent="0.2">
      <c r="A157" s="66" t="s">
        <v>1275</v>
      </c>
      <c r="B157" s="53" t="s">
        <v>614</v>
      </c>
      <c r="C157" s="62" t="s">
        <v>100</v>
      </c>
      <c r="D157" s="63" t="s">
        <v>508</v>
      </c>
      <c r="E157" s="63" t="s">
        <v>511</v>
      </c>
      <c r="F157" s="64">
        <v>12.585000000000001</v>
      </c>
      <c r="G157" s="67">
        <v>867.83424000000002</v>
      </c>
      <c r="H157" s="57">
        <v>650.61532972800001</v>
      </c>
      <c r="I157" s="58">
        <v>8187.9939246268805</v>
      </c>
      <c r="J157" s="323"/>
      <c r="K157" s="324">
        <v>0</v>
      </c>
      <c r="L157" s="323"/>
      <c r="M157" s="324">
        <v>0</v>
      </c>
      <c r="N157" s="324">
        <v>8187.9939246268805</v>
      </c>
      <c r="O157" s="314">
        <v>0</v>
      </c>
      <c r="P157" s="314">
        <v>8187.9939246268805</v>
      </c>
      <c r="Q157" s="314">
        <v>0</v>
      </c>
      <c r="R157" s="280">
        <v>0</v>
      </c>
      <c r="S157" s="326">
        <v>10921.693910400001</v>
      </c>
      <c r="T157" s="317">
        <v>2733.6999857731207</v>
      </c>
      <c r="U157" s="296"/>
      <c r="V157" s="59">
        <v>12.585000000000001</v>
      </c>
      <c r="W157" s="65"/>
      <c r="X157" s="60">
        <v>12.585000000000001</v>
      </c>
      <c r="Y157" s="59">
        <v>8187.9939246268805</v>
      </c>
      <c r="Z157" s="58">
        <v>0</v>
      </c>
      <c r="AA157" s="60">
        <v>8187.9939246268805</v>
      </c>
      <c r="AB157" s="61">
        <v>1</v>
      </c>
    </row>
    <row r="158" spans="1:28" ht="25.5" x14ac:dyDescent="0.2">
      <c r="A158" s="66" t="s">
        <v>1276</v>
      </c>
      <c r="B158" s="53" t="s">
        <v>615</v>
      </c>
      <c r="C158" s="62" t="s">
        <v>101</v>
      </c>
      <c r="D158" s="63" t="s">
        <v>508</v>
      </c>
      <c r="E158" s="63" t="s">
        <v>28</v>
      </c>
      <c r="F158" s="64">
        <v>11</v>
      </c>
      <c r="G158" s="67">
        <v>312.17471999999998</v>
      </c>
      <c r="H158" s="57">
        <v>234.03738758399999</v>
      </c>
      <c r="I158" s="58">
        <v>2574.411263424</v>
      </c>
      <c r="J158" s="323"/>
      <c r="K158" s="324">
        <v>0</v>
      </c>
      <c r="L158" s="323"/>
      <c r="M158" s="324">
        <v>0</v>
      </c>
      <c r="N158" s="324">
        <v>2574.411263424</v>
      </c>
      <c r="O158" s="314">
        <v>0</v>
      </c>
      <c r="P158" s="314">
        <v>2574.411263424</v>
      </c>
      <c r="Q158" s="314">
        <v>0</v>
      </c>
      <c r="R158" s="280">
        <v>0</v>
      </c>
      <c r="S158" s="326">
        <v>3433.9219199999998</v>
      </c>
      <c r="T158" s="317">
        <v>859.51065657599975</v>
      </c>
      <c r="U158" s="296"/>
      <c r="V158" s="59">
        <v>11</v>
      </c>
      <c r="W158" s="65"/>
      <c r="X158" s="60">
        <v>11</v>
      </c>
      <c r="Y158" s="59">
        <v>2574.411263424</v>
      </c>
      <c r="Z158" s="58">
        <v>0</v>
      </c>
      <c r="AA158" s="60">
        <v>2574.411263424</v>
      </c>
      <c r="AB158" s="61">
        <v>1</v>
      </c>
    </row>
    <row r="159" spans="1:28" ht="24" x14ac:dyDescent="0.2">
      <c r="A159" s="66" t="s">
        <v>1277</v>
      </c>
      <c r="B159" s="53" t="s">
        <v>616</v>
      </c>
      <c r="C159" s="142" t="s">
        <v>102</v>
      </c>
      <c r="D159" s="63" t="s">
        <v>508</v>
      </c>
      <c r="E159" s="63" t="s">
        <v>28</v>
      </c>
      <c r="F159" s="64">
        <v>6</v>
      </c>
      <c r="G159" s="57">
        <v>1587.16896</v>
      </c>
      <c r="H159" s="57">
        <v>1189.900569312</v>
      </c>
      <c r="I159" s="58">
        <v>7139.4034158720006</v>
      </c>
      <c r="J159" s="323"/>
      <c r="K159" s="324">
        <v>0</v>
      </c>
      <c r="L159" s="323"/>
      <c r="M159" s="324">
        <v>0</v>
      </c>
      <c r="N159" s="324">
        <v>7139.4034158720006</v>
      </c>
      <c r="O159" s="314">
        <v>0</v>
      </c>
      <c r="P159" s="314">
        <v>7139.4034158720006</v>
      </c>
      <c r="Q159" s="314">
        <v>0</v>
      </c>
      <c r="R159" s="280">
        <v>0</v>
      </c>
      <c r="S159" s="326">
        <v>9523.0137599999998</v>
      </c>
      <c r="T159" s="317">
        <v>2383.6103441279993</v>
      </c>
      <c r="U159" s="296"/>
      <c r="V159" s="59">
        <v>6</v>
      </c>
      <c r="W159" s="65"/>
      <c r="X159" s="60">
        <v>6</v>
      </c>
      <c r="Y159" s="59">
        <v>7139.4034158720006</v>
      </c>
      <c r="Z159" s="58">
        <v>0</v>
      </c>
      <c r="AA159" s="60">
        <v>7139.4034158720006</v>
      </c>
      <c r="AB159" s="61">
        <v>1</v>
      </c>
    </row>
    <row r="160" spans="1:28" ht="24" x14ac:dyDescent="0.2">
      <c r="A160" s="66" t="s">
        <v>1278</v>
      </c>
      <c r="B160" s="53" t="s">
        <v>617</v>
      </c>
      <c r="C160" s="142" t="s">
        <v>103</v>
      </c>
      <c r="D160" s="66" t="s">
        <v>508</v>
      </c>
      <c r="E160" s="66" t="s">
        <v>28</v>
      </c>
      <c r="F160" s="64">
        <v>26</v>
      </c>
      <c r="G160" s="67">
        <v>1759.1558399999999</v>
      </c>
      <c r="H160" s="57">
        <v>1318.8391332480001</v>
      </c>
      <c r="I160" s="58">
        <v>34289.817464448002</v>
      </c>
      <c r="J160" s="323"/>
      <c r="K160" s="324">
        <v>0</v>
      </c>
      <c r="L160" s="323"/>
      <c r="M160" s="324">
        <v>0</v>
      </c>
      <c r="N160" s="324">
        <v>34289.817464448002</v>
      </c>
      <c r="O160" s="314">
        <v>0</v>
      </c>
      <c r="P160" s="314">
        <v>34289.817464448002</v>
      </c>
      <c r="Q160" s="314">
        <v>0</v>
      </c>
      <c r="R160" s="280">
        <v>0</v>
      </c>
      <c r="S160" s="326">
        <v>45738.05184</v>
      </c>
      <c r="T160" s="317">
        <v>11448.234375551998</v>
      </c>
      <c r="U160" s="296"/>
      <c r="V160" s="59">
        <v>26</v>
      </c>
      <c r="W160" s="65"/>
      <c r="X160" s="60">
        <v>26</v>
      </c>
      <c r="Y160" s="59">
        <v>34289.817464448002</v>
      </c>
      <c r="Z160" s="58">
        <v>0</v>
      </c>
      <c r="AA160" s="60">
        <v>34289.817464448002</v>
      </c>
      <c r="AB160" s="61">
        <v>1</v>
      </c>
    </row>
    <row r="161" spans="1:28" ht="36" x14ac:dyDescent="0.2">
      <c r="A161" s="66" t="s">
        <v>1279</v>
      </c>
      <c r="B161" s="53" t="s">
        <v>618</v>
      </c>
      <c r="C161" s="142" t="s">
        <v>619</v>
      </c>
      <c r="D161" s="66" t="s">
        <v>508</v>
      </c>
      <c r="E161" s="66" t="s">
        <v>28</v>
      </c>
      <c r="F161" s="64">
        <v>3</v>
      </c>
      <c r="G161" s="67">
        <v>1618.54368</v>
      </c>
      <c r="H161" s="57">
        <v>1213.4221968960001</v>
      </c>
      <c r="I161" s="58">
        <v>3640.2665906880002</v>
      </c>
      <c r="J161" s="323"/>
      <c r="K161" s="324">
        <v>0</v>
      </c>
      <c r="L161" s="323"/>
      <c r="M161" s="324">
        <v>0</v>
      </c>
      <c r="N161" s="324">
        <v>3640.2665906880002</v>
      </c>
      <c r="O161" s="314">
        <v>0</v>
      </c>
      <c r="P161" s="314">
        <v>3640.2665906880002</v>
      </c>
      <c r="Q161" s="314">
        <v>0</v>
      </c>
      <c r="R161" s="280">
        <v>0</v>
      </c>
      <c r="S161" s="326">
        <v>4855.6310400000002</v>
      </c>
      <c r="T161" s="317">
        <v>1215.364449312</v>
      </c>
      <c r="U161" s="296"/>
      <c r="V161" s="59">
        <v>3</v>
      </c>
      <c r="W161" s="65"/>
      <c r="X161" s="60">
        <v>3</v>
      </c>
      <c r="Y161" s="59">
        <v>3640.2665906880002</v>
      </c>
      <c r="Z161" s="58">
        <v>0</v>
      </c>
      <c r="AA161" s="60">
        <v>3640.2665906880002</v>
      </c>
      <c r="AB161" s="61">
        <v>1</v>
      </c>
    </row>
    <row r="162" spans="1:28" ht="25.5" x14ac:dyDescent="0.2">
      <c r="A162" s="66" t="s">
        <v>1280</v>
      </c>
      <c r="B162" s="53">
        <v>100701</v>
      </c>
      <c r="C162" s="62" t="s">
        <v>104</v>
      </c>
      <c r="D162" s="93" t="s">
        <v>508</v>
      </c>
      <c r="E162" s="93" t="s">
        <v>511</v>
      </c>
      <c r="F162" s="94">
        <v>1.8900000000000001</v>
      </c>
      <c r="G162" s="137">
        <v>558.45504000000005</v>
      </c>
      <c r="H162" s="57">
        <v>418.67374348800007</v>
      </c>
      <c r="I162" s="58">
        <v>791.29337519232024</v>
      </c>
      <c r="J162" s="323"/>
      <c r="K162" s="324">
        <v>0</v>
      </c>
      <c r="L162" s="323"/>
      <c r="M162" s="324">
        <v>0</v>
      </c>
      <c r="N162" s="324">
        <v>791.29337519232024</v>
      </c>
      <c r="O162" s="314">
        <v>0</v>
      </c>
      <c r="P162" s="314">
        <v>791.29337519232024</v>
      </c>
      <c r="Q162" s="314">
        <v>0</v>
      </c>
      <c r="R162" s="280">
        <v>0</v>
      </c>
      <c r="S162" s="326">
        <v>1055.4800256000001</v>
      </c>
      <c r="T162" s="317">
        <v>264.18665040767985</v>
      </c>
      <c r="U162" s="296"/>
      <c r="V162" s="59">
        <v>1.8900000000000001</v>
      </c>
      <c r="W162" s="65"/>
      <c r="X162" s="60">
        <v>1.8900000000000001</v>
      </c>
      <c r="Y162" s="59">
        <v>791.29337519232024</v>
      </c>
      <c r="Z162" s="58">
        <v>0</v>
      </c>
      <c r="AA162" s="60">
        <v>791.29337519232024</v>
      </c>
      <c r="AB162" s="61">
        <v>1</v>
      </c>
    </row>
    <row r="163" spans="1:28" ht="15.75" x14ac:dyDescent="0.2">
      <c r="A163" s="66" t="s">
        <v>1281</v>
      </c>
      <c r="B163" s="53" t="s">
        <v>620</v>
      </c>
      <c r="C163" s="62" t="s">
        <v>621</v>
      </c>
      <c r="D163" s="93" t="s">
        <v>508</v>
      </c>
      <c r="E163" s="93" t="s">
        <v>511</v>
      </c>
      <c r="F163" s="94">
        <v>17.25</v>
      </c>
      <c r="G163" s="137">
        <v>1113.7776000000001</v>
      </c>
      <c r="H163" s="57">
        <v>834.99906672000009</v>
      </c>
      <c r="I163" s="58">
        <v>14403.733900920002</v>
      </c>
      <c r="J163" s="323"/>
      <c r="K163" s="324">
        <v>0</v>
      </c>
      <c r="L163" s="323"/>
      <c r="M163" s="324">
        <v>0</v>
      </c>
      <c r="N163" s="324">
        <v>14403.733900920002</v>
      </c>
      <c r="O163" s="314">
        <v>0</v>
      </c>
      <c r="P163" s="314">
        <v>14403.733900920002</v>
      </c>
      <c r="Q163" s="314">
        <v>0</v>
      </c>
      <c r="R163" s="280">
        <v>0</v>
      </c>
      <c r="S163" s="326">
        <v>19212.663600000003</v>
      </c>
      <c r="T163" s="317">
        <v>4808.9296990800012</v>
      </c>
      <c r="U163" s="296"/>
      <c r="V163" s="59">
        <v>17.25</v>
      </c>
      <c r="W163" s="65"/>
      <c r="X163" s="60">
        <v>17.25</v>
      </c>
      <c r="Y163" s="59">
        <v>14403.733900920002</v>
      </c>
      <c r="Z163" s="58">
        <v>0</v>
      </c>
      <c r="AA163" s="60">
        <v>14403.733900920002</v>
      </c>
      <c r="AB163" s="61">
        <v>1</v>
      </c>
    </row>
    <row r="164" spans="1:28" ht="25.5" x14ac:dyDescent="0.2">
      <c r="A164" s="66" t="s">
        <v>1282</v>
      </c>
      <c r="B164" s="53" t="s">
        <v>622</v>
      </c>
      <c r="C164" s="62" t="s">
        <v>623</v>
      </c>
      <c r="D164" s="63" t="s">
        <v>508</v>
      </c>
      <c r="E164" s="55" t="s">
        <v>511</v>
      </c>
      <c r="F164" s="64">
        <v>22.6</v>
      </c>
      <c r="G164" s="57">
        <v>706.87968000000001</v>
      </c>
      <c r="H164" s="57">
        <v>529.94769609600007</v>
      </c>
      <c r="I164" s="58">
        <v>11976.817931769603</v>
      </c>
      <c r="J164" s="323"/>
      <c r="K164" s="324">
        <v>0</v>
      </c>
      <c r="L164" s="323"/>
      <c r="M164" s="324">
        <v>0</v>
      </c>
      <c r="N164" s="324">
        <v>11976.817931769603</v>
      </c>
      <c r="O164" s="314">
        <v>0</v>
      </c>
      <c r="P164" s="314">
        <v>11976.817931769603</v>
      </c>
      <c r="Q164" s="314">
        <v>0</v>
      </c>
      <c r="R164" s="280">
        <v>0</v>
      </c>
      <c r="S164" s="326">
        <v>15975.480768000001</v>
      </c>
      <c r="T164" s="317">
        <v>3998.6628362303982</v>
      </c>
      <c r="U164" s="296"/>
      <c r="V164" s="59">
        <v>22.6</v>
      </c>
      <c r="W164" s="65"/>
      <c r="X164" s="60">
        <v>22.6</v>
      </c>
      <c r="Y164" s="59">
        <v>11976.817931769603</v>
      </c>
      <c r="Z164" s="58">
        <v>0</v>
      </c>
      <c r="AA164" s="60">
        <v>11976.817931769603</v>
      </c>
      <c r="AB164" s="61">
        <v>1</v>
      </c>
    </row>
    <row r="165" spans="1:28" ht="38.25" x14ac:dyDescent="0.2">
      <c r="A165" s="66" t="s">
        <v>1283</v>
      </c>
      <c r="B165" s="53">
        <v>91338</v>
      </c>
      <c r="C165" s="62" t="s">
        <v>105</v>
      </c>
      <c r="D165" s="93" t="s">
        <v>508</v>
      </c>
      <c r="E165" s="93" t="s">
        <v>511</v>
      </c>
      <c r="F165" s="94">
        <v>9.9400000000000013</v>
      </c>
      <c r="G165" s="137">
        <v>687.81024000000002</v>
      </c>
      <c r="H165" s="57">
        <v>515.65133692800009</v>
      </c>
      <c r="I165" s="58">
        <v>5125.5742890643214</v>
      </c>
      <c r="J165" s="323"/>
      <c r="K165" s="324">
        <v>0</v>
      </c>
      <c r="L165" s="323"/>
      <c r="M165" s="324">
        <v>0</v>
      </c>
      <c r="N165" s="324">
        <v>5125.5742890643214</v>
      </c>
      <c r="O165" s="314">
        <v>0</v>
      </c>
      <c r="P165" s="314">
        <v>5125.5742890643214</v>
      </c>
      <c r="Q165" s="314">
        <v>0</v>
      </c>
      <c r="R165" s="280">
        <v>0</v>
      </c>
      <c r="S165" s="326">
        <v>6836.8337856000007</v>
      </c>
      <c r="T165" s="317">
        <v>1711.2594965356793</v>
      </c>
      <c r="U165" s="296"/>
      <c r="V165" s="59">
        <v>9.9400000000000013</v>
      </c>
      <c r="W165" s="65"/>
      <c r="X165" s="60">
        <v>9.9400000000000013</v>
      </c>
      <c r="Y165" s="59">
        <v>5125.5742890643214</v>
      </c>
      <c r="Z165" s="58">
        <v>0</v>
      </c>
      <c r="AA165" s="60">
        <v>5125.5742890643214</v>
      </c>
      <c r="AB165" s="61">
        <v>1</v>
      </c>
    </row>
    <row r="166" spans="1:28" ht="36" x14ac:dyDescent="0.2">
      <c r="A166" s="66" t="s">
        <v>1284</v>
      </c>
      <c r="B166" s="53">
        <v>100702</v>
      </c>
      <c r="C166" s="142" t="s">
        <v>106</v>
      </c>
      <c r="D166" s="93" t="s">
        <v>508</v>
      </c>
      <c r="E166" s="93" t="s">
        <v>511</v>
      </c>
      <c r="F166" s="94">
        <v>6.3000000000000007</v>
      </c>
      <c r="G166" s="137">
        <v>380.78976</v>
      </c>
      <c r="H166" s="57">
        <v>285.478083072</v>
      </c>
      <c r="I166" s="58">
        <v>1798.5119233536002</v>
      </c>
      <c r="J166" s="323"/>
      <c r="K166" s="324">
        <v>0</v>
      </c>
      <c r="L166" s="323"/>
      <c r="M166" s="324">
        <v>0</v>
      </c>
      <c r="N166" s="324">
        <v>1798.5119233536002</v>
      </c>
      <c r="O166" s="314">
        <v>0</v>
      </c>
      <c r="P166" s="314">
        <v>1798.5119233536002</v>
      </c>
      <c r="Q166" s="314">
        <v>0</v>
      </c>
      <c r="R166" s="280">
        <v>0</v>
      </c>
      <c r="S166" s="326">
        <v>2398.9754880000005</v>
      </c>
      <c r="T166" s="317">
        <v>600.4635646464003</v>
      </c>
      <c r="U166" s="296"/>
      <c r="V166" s="59">
        <v>6.3000000000000007</v>
      </c>
      <c r="W166" s="65"/>
      <c r="X166" s="60">
        <v>6.3000000000000007</v>
      </c>
      <c r="Y166" s="59">
        <v>1798.5119233536002</v>
      </c>
      <c r="Z166" s="58">
        <v>0</v>
      </c>
      <c r="AA166" s="60">
        <v>1798.5119233536002</v>
      </c>
      <c r="AB166" s="61">
        <v>1</v>
      </c>
    </row>
    <row r="167" spans="1:28" ht="48" x14ac:dyDescent="0.2">
      <c r="A167" s="66" t="s">
        <v>1285</v>
      </c>
      <c r="B167" s="53">
        <v>94559</v>
      </c>
      <c r="C167" s="142" t="s">
        <v>624</v>
      </c>
      <c r="D167" s="93" t="s">
        <v>508</v>
      </c>
      <c r="E167" s="93" t="s">
        <v>511</v>
      </c>
      <c r="F167" s="94">
        <v>0.3</v>
      </c>
      <c r="G167" s="137">
        <v>875.64671999999996</v>
      </c>
      <c r="H167" s="57">
        <v>656.47234598399996</v>
      </c>
      <c r="I167" s="58">
        <v>196.94170379519997</v>
      </c>
      <c r="J167" s="323"/>
      <c r="K167" s="324">
        <v>0</v>
      </c>
      <c r="L167" s="323"/>
      <c r="M167" s="324">
        <v>0</v>
      </c>
      <c r="N167" s="324">
        <v>196.94170379519997</v>
      </c>
      <c r="O167" s="314">
        <v>0</v>
      </c>
      <c r="P167" s="314">
        <v>196.94170379519997</v>
      </c>
      <c r="Q167" s="314">
        <v>0</v>
      </c>
      <c r="R167" s="280">
        <v>0</v>
      </c>
      <c r="S167" s="326">
        <v>262.69401599999998</v>
      </c>
      <c r="T167" s="317">
        <v>65.752312204800006</v>
      </c>
      <c r="U167" s="296"/>
      <c r="V167" s="59">
        <v>0.3</v>
      </c>
      <c r="W167" s="65"/>
      <c r="X167" s="60">
        <v>0.3</v>
      </c>
      <c r="Y167" s="59">
        <v>196.94170379519997</v>
      </c>
      <c r="Z167" s="58">
        <v>0</v>
      </c>
      <c r="AA167" s="60">
        <v>196.94170379519997</v>
      </c>
      <c r="AB167" s="61">
        <v>1</v>
      </c>
    </row>
    <row r="168" spans="1:28" ht="15.75" x14ac:dyDescent="0.2">
      <c r="A168" s="66" t="s">
        <v>1286</v>
      </c>
      <c r="B168" s="53" t="s">
        <v>625</v>
      </c>
      <c r="C168" s="142" t="s">
        <v>107</v>
      </c>
      <c r="D168" s="93" t="s">
        <v>508</v>
      </c>
      <c r="E168" s="93" t="s">
        <v>511</v>
      </c>
      <c r="F168" s="94">
        <v>0.66</v>
      </c>
      <c r="G168" s="137">
        <v>703.75968</v>
      </c>
      <c r="H168" s="57">
        <v>527.60863209600006</v>
      </c>
      <c r="I168" s="58">
        <v>348.22169718336005</v>
      </c>
      <c r="J168" s="323"/>
      <c r="K168" s="324">
        <v>0</v>
      </c>
      <c r="L168" s="323"/>
      <c r="M168" s="324">
        <v>0</v>
      </c>
      <c r="N168" s="324">
        <v>348.22169718336005</v>
      </c>
      <c r="O168" s="314">
        <v>0</v>
      </c>
      <c r="P168" s="314">
        <v>348.22169718336005</v>
      </c>
      <c r="Q168" s="314">
        <v>0</v>
      </c>
      <c r="R168" s="280">
        <v>0</v>
      </c>
      <c r="S168" s="326">
        <v>464.48138880000005</v>
      </c>
      <c r="T168" s="317"/>
      <c r="U168" s="296"/>
      <c r="V168" s="59">
        <v>0.66</v>
      </c>
      <c r="W168" s="65"/>
      <c r="X168" s="60">
        <v>0.66</v>
      </c>
      <c r="Y168" s="59">
        <v>348.22169718336005</v>
      </c>
      <c r="Z168" s="58">
        <v>0</v>
      </c>
      <c r="AA168" s="60">
        <v>348.22169718336005</v>
      </c>
      <c r="AB168" s="61">
        <v>1</v>
      </c>
    </row>
    <row r="169" spans="1:28" ht="15.75" x14ac:dyDescent="0.25">
      <c r="A169" s="254">
        <v>10</v>
      </c>
      <c r="B169" s="75"/>
      <c r="C169" s="76" t="s">
        <v>108</v>
      </c>
      <c r="D169" s="77"/>
      <c r="E169" s="77"/>
      <c r="F169" s="78"/>
      <c r="G169" s="79"/>
      <c r="H169" s="79"/>
      <c r="I169" s="81">
        <v>58637.827003391998</v>
      </c>
      <c r="J169" s="81">
        <v>0</v>
      </c>
      <c r="K169" s="81">
        <v>0</v>
      </c>
      <c r="L169" s="81">
        <v>0</v>
      </c>
      <c r="M169" s="81">
        <v>0</v>
      </c>
      <c r="N169" s="81">
        <v>58637.827003391998</v>
      </c>
      <c r="O169" s="81">
        <v>0</v>
      </c>
      <c r="P169" s="81">
        <v>58637.827003391998</v>
      </c>
      <c r="Q169" s="81">
        <v>0</v>
      </c>
      <c r="R169" s="81">
        <v>0</v>
      </c>
      <c r="S169" s="81">
        <v>78215.055359999998</v>
      </c>
      <c r="T169" s="81">
        <v>19577.228356608</v>
      </c>
      <c r="U169" s="327">
        <v>0</v>
      </c>
      <c r="V169" s="82"/>
      <c r="W169" s="81"/>
      <c r="X169" s="83">
        <v>2427</v>
      </c>
      <c r="Y169" s="82">
        <v>58637.827003391998</v>
      </c>
      <c r="Z169" s="81">
        <v>0</v>
      </c>
      <c r="AA169" s="83">
        <v>58637.827003391998</v>
      </c>
      <c r="AB169" s="52">
        <v>1</v>
      </c>
    </row>
    <row r="170" spans="1:28" s="32" customFormat="1" ht="38.25" x14ac:dyDescent="0.25">
      <c r="A170" s="63" t="s">
        <v>1287</v>
      </c>
      <c r="B170" s="53" t="s">
        <v>626</v>
      </c>
      <c r="C170" s="62" t="s">
        <v>627</v>
      </c>
      <c r="D170" s="63" t="s">
        <v>508</v>
      </c>
      <c r="E170" s="63" t="s">
        <v>511</v>
      </c>
      <c r="F170" s="64">
        <v>535</v>
      </c>
      <c r="G170" s="57">
        <v>108.42623999999999</v>
      </c>
      <c r="H170" s="57">
        <v>81.287152128000002</v>
      </c>
      <c r="I170" s="58">
        <v>43488.626388479999</v>
      </c>
      <c r="J170" s="323"/>
      <c r="K170" s="324">
        <v>0</v>
      </c>
      <c r="L170" s="323"/>
      <c r="M170" s="324">
        <v>0</v>
      </c>
      <c r="N170" s="324">
        <v>43488.626388479999</v>
      </c>
      <c r="O170" s="314">
        <v>0</v>
      </c>
      <c r="P170" s="314">
        <v>43488.626388479999</v>
      </c>
      <c r="Q170" s="314">
        <v>0</v>
      </c>
      <c r="R170" s="280">
        <v>0</v>
      </c>
      <c r="S170" s="326">
        <v>58008.038399999998</v>
      </c>
      <c r="T170" s="317">
        <v>14519.412011519998</v>
      </c>
      <c r="U170" s="296"/>
      <c r="V170" s="59">
        <v>535</v>
      </c>
      <c r="W170" s="65"/>
      <c r="X170" s="60">
        <v>535</v>
      </c>
      <c r="Y170" s="59">
        <v>43488.626388479999</v>
      </c>
      <c r="Z170" s="58">
        <v>0</v>
      </c>
      <c r="AA170" s="60">
        <v>43488.626388479999</v>
      </c>
      <c r="AB170" s="61">
        <v>1</v>
      </c>
    </row>
    <row r="171" spans="1:28" s="32" customFormat="1" ht="38.25" x14ac:dyDescent="0.25">
      <c r="A171" s="63" t="s">
        <v>1288</v>
      </c>
      <c r="B171" s="53">
        <v>39571</v>
      </c>
      <c r="C171" s="62" t="s">
        <v>109</v>
      </c>
      <c r="D171" s="93" t="s">
        <v>628</v>
      </c>
      <c r="E171" s="93" t="s">
        <v>36</v>
      </c>
      <c r="F171" s="64">
        <v>456</v>
      </c>
      <c r="G171" s="95">
        <v>6.7392000000000003</v>
      </c>
      <c r="H171" s="57">
        <v>5.0523782400000004</v>
      </c>
      <c r="I171" s="58">
        <v>2303.88447744</v>
      </c>
      <c r="J171" s="323"/>
      <c r="K171" s="324">
        <v>0</v>
      </c>
      <c r="L171" s="323"/>
      <c r="M171" s="324">
        <v>0</v>
      </c>
      <c r="N171" s="324">
        <v>2303.88447744</v>
      </c>
      <c r="O171" s="314">
        <v>0</v>
      </c>
      <c r="P171" s="314">
        <v>2303.88447744</v>
      </c>
      <c r="Q171" s="314">
        <v>0</v>
      </c>
      <c r="R171" s="280">
        <v>0</v>
      </c>
      <c r="S171" s="326">
        <v>3073.0752000000002</v>
      </c>
      <c r="T171" s="317">
        <v>769.19072256000027</v>
      </c>
      <c r="U171" s="296"/>
      <c r="V171" s="59">
        <v>456</v>
      </c>
      <c r="W171" s="65"/>
      <c r="X171" s="60">
        <v>456</v>
      </c>
      <c r="Y171" s="59">
        <v>2303.88447744</v>
      </c>
      <c r="Z171" s="58">
        <v>0</v>
      </c>
      <c r="AA171" s="60">
        <v>2303.88447744</v>
      </c>
      <c r="AB171" s="61">
        <v>1</v>
      </c>
    </row>
    <row r="172" spans="1:28" s="32" customFormat="1" ht="38.25" x14ac:dyDescent="0.25">
      <c r="A172" s="63" t="s">
        <v>1289</v>
      </c>
      <c r="B172" s="53">
        <v>39570</v>
      </c>
      <c r="C172" s="62" t="s">
        <v>629</v>
      </c>
      <c r="D172" s="93" t="s">
        <v>628</v>
      </c>
      <c r="E172" s="93" t="s">
        <v>36</v>
      </c>
      <c r="F172" s="64">
        <v>1358</v>
      </c>
      <c r="G172" s="95">
        <v>6.6143999999999998</v>
      </c>
      <c r="H172" s="57">
        <v>4.9588156799999998</v>
      </c>
      <c r="I172" s="58">
        <v>6734.0716934399998</v>
      </c>
      <c r="J172" s="323"/>
      <c r="K172" s="324">
        <v>0</v>
      </c>
      <c r="L172" s="323"/>
      <c r="M172" s="324">
        <v>0</v>
      </c>
      <c r="N172" s="324">
        <v>6734.0716934399998</v>
      </c>
      <c r="O172" s="314">
        <v>0</v>
      </c>
      <c r="P172" s="314">
        <v>6734.0716934399998</v>
      </c>
      <c r="Q172" s="314">
        <v>0</v>
      </c>
      <c r="R172" s="280">
        <v>0</v>
      </c>
      <c r="S172" s="326">
        <v>8982.3552</v>
      </c>
      <c r="T172" s="317">
        <v>2248.2835065600002</v>
      </c>
      <c r="U172" s="296"/>
      <c r="V172" s="59">
        <v>1358</v>
      </c>
      <c r="W172" s="65"/>
      <c r="X172" s="60">
        <v>1358</v>
      </c>
      <c r="Y172" s="59">
        <v>6734.0716934399998</v>
      </c>
      <c r="Z172" s="58">
        <v>0</v>
      </c>
      <c r="AA172" s="60">
        <v>6734.0716934399998</v>
      </c>
      <c r="AB172" s="61">
        <v>1</v>
      </c>
    </row>
    <row r="173" spans="1:28" s="32" customFormat="1" ht="25.5" x14ac:dyDescent="0.25">
      <c r="A173" s="63" t="s">
        <v>1290</v>
      </c>
      <c r="B173" s="53">
        <v>96114</v>
      </c>
      <c r="C173" s="62" t="s">
        <v>630</v>
      </c>
      <c r="D173" s="63" t="s">
        <v>508</v>
      </c>
      <c r="E173" s="63" t="s">
        <v>511</v>
      </c>
      <c r="F173" s="64">
        <v>78</v>
      </c>
      <c r="G173" s="57">
        <v>104.50752</v>
      </c>
      <c r="H173" s="57">
        <v>78.349287744000009</v>
      </c>
      <c r="I173" s="58">
        <v>6111.2444440320005</v>
      </c>
      <c r="J173" s="323"/>
      <c r="K173" s="324">
        <v>0</v>
      </c>
      <c r="L173" s="323"/>
      <c r="M173" s="324">
        <v>0</v>
      </c>
      <c r="N173" s="324">
        <v>6111.2444440320005</v>
      </c>
      <c r="O173" s="314">
        <v>0</v>
      </c>
      <c r="P173" s="314">
        <v>6111.2444440320005</v>
      </c>
      <c r="Q173" s="314">
        <v>0</v>
      </c>
      <c r="R173" s="280">
        <v>0</v>
      </c>
      <c r="S173" s="326">
        <v>8151.5865599999997</v>
      </c>
      <c r="T173" s="317">
        <v>2040.3421159679992</v>
      </c>
      <c r="U173" s="296"/>
      <c r="V173" s="59">
        <v>78</v>
      </c>
      <c r="W173" s="65"/>
      <c r="X173" s="60">
        <v>78</v>
      </c>
      <c r="Y173" s="59">
        <v>6111.2444440320005</v>
      </c>
      <c r="Z173" s="58">
        <v>0</v>
      </c>
      <c r="AA173" s="60">
        <v>6111.2444440320005</v>
      </c>
      <c r="AB173" s="61">
        <v>1</v>
      </c>
    </row>
    <row r="174" spans="1:28" ht="15.75" x14ac:dyDescent="0.25">
      <c r="A174" s="254">
        <v>11</v>
      </c>
      <c r="B174" s="75"/>
      <c r="C174" s="76" t="s">
        <v>110</v>
      </c>
      <c r="D174" s="77"/>
      <c r="E174" s="77"/>
      <c r="F174" s="78"/>
      <c r="G174" s="79"/>
      <c r="H174" s="79"/>
      <c r="I174" s="81">
        <v>571672.72183982702</v>
      </c>
      <c r="J174" s="81">
        <v>0</v>
      </c>
      <c r="K174" s="81">
        <v>0</v>
      </c>
      <c r="L174" s="81">
        <v>0</v>
      </c>
      <c r="M174" s="81">
        <v>0</v>
      </c>
      <c r="N174" s="81">
        <v>571672.72183982702</v>
      </c>
      <c r="O174" s="81">
        <v>0</v>
      </c>
      <c r="P174" s="81">
        <v>571672.72183982702</v>
      </c>
      <c r="Q174" s="81">
        <v>0</v>
      </c>
      <c r="R174" s="81">
        <v>0</v>
      </c>
      <c r="S174" s="81">
        <v>762535.30991040007</v>
      </c>
      <c r="T174" s="81">
        <v>186224.19683236501</v>
      </c>
      <c r="U174" s="327">
        <v>0</v>
      </c>
      <c r="V174" s="82"/>
      <c r="W174" s="81"/>
      <c r="X174" s="83">
        <v>4498.5300000000007</v>
      </c>
      <c r="Y174" s="82">
        <v>556940.12723582704</v>
      </c>
      <c r="Z174" s="81">
        <v>14732.594604000002</v>
      </c>
      <c r="AA174" s="83">
        <v>571672.72183982702</v>
      </c>
      <c r="AB174" s="52">
        <v>1</v>
      </c>
    </row>
    <row r="175" spans="1:28" s="32" customFormat="1" ht="43.5" x14ac:dyDescent="0.25">
      <c r="A175" s="63" t="s">
        <v>1291</v>
      </c>
      <c r="B175" s="92" t="s">
        <v>631</v>
      </c>
      <c r="C175" s="143" t="s">
        <v>632</v>
      </c>
      <c r="D175" s="93" t="s">
        <v>508</v>
      </c>
      <c r="E175" s="93" t="s">
        <v>36</v>
      </c>
      <c r="F175" s="94">
        <v>296.2</v>
      </c>
      <c r="G175" s="95">
        <v>91.815359999999998</v>
      </c>
      <c r="H175" s="57">
        <v>68.833975391999999</v>
      </c>
      <c r="I175" s="58">
        <v>20388.6235111104</v>
      </c>
      <c r="J175" s="323"/>
      <c r="K175" s="324">
        <v>0</v>
      </c>
      <c r="L175" s="323"/>
      <c r="M175" s="324">
        <v>0</v>
      </c>
      <c r="N175" s="324">
        <v>20388.6235111104</v>
      </c>
      <c r="O175" s="314">
        <v>0</v>
      </c>
      <c r="P175" s="314">
        <v>20388.6235111104</v>
      </c>
      <c r="Q175" s="314">
        <v>0</v>
      </c>
      <c r="R175" s="280">
        <v>0</v>
      </c>
      <c r="S175" s="326">
        <v>27195.709631999998</v>
      </c>
      <c r="T175" s="317">
        <v>6807.0861208895985</v>
      </c>
      <c r="U175" s="296"/>
      <c r="V175" s="59">
        <v>296.2</v>
      </c>
      <c r="W175" s="65"/>
      <c r="X175" s="60">
        <v>296.2</v>
      </c>
      <c r="Y175" s="59">
        <v>20388.6235111104</v>
      </c>
      <c r="Z175" s="58">
        <v>0</v>
      </c>
      <c r="AA175" s="60">
        <v>20388.6235111104</v>
      </c>
      <c r="AB175" s="61">
        <v>1</v>
      </c>
    </row>
    <row r="176" spans="1:28" ht="38.25" x14ac:dyDescent="0.2">
      <c r="A176" s="63" t="s">
        <v>1292</v>
      </c>
      <c r="B176" s="53" t="s">
        <v>633</v>
      </c>
      <c r="C176" s="62" t="s">
        <v>634</v>
      </c>
      <c r="D176" s="66" t="s">
        <v>508</v>
      </c>
      <c r="E176" s="66" t="s">
        <v>511</v>
      </c>
      <c r="F176" s="64">
        <v>385.49</v>
      </c>
      <c r="G176" s="67">
        <v>630.55200000000002</v>
      </c>
      <c r="H176" s="57">
        <v>472.72483440000002</v>
      </c>
      <c r="I176" s="58">
        <v>182230.69641285602</v>
      </c>
      <c r="J176" s="323"/>
      <c r="K176" s="324">
        <v>0</v>
      </c>
      <c r="L176" s="323"/>
      <c r="M176" s="324">
        <v>0</v>
      </c>
      <c r="N176" s="324">
        <v>182230.69641285602</v>
      </c>
      <c r="O176" s="314">
        <v>0</v>
      </c>
      <c r="P176" s="314">
        <v>182230.69641285602</v>
      </c>
      <c r="Q176" s="314">
        <v>0</v>
      </c>
      <c r="R176" s="280">
        <v>0</v>
      </c>
      <c r="S176" s="326">
        <v>243071.49048000001</v>
      </c>
      <c r="T176" s="317">
        <v>60840.794067143986</v>
      </c>
      <c r="U176" s="296"/>
      <c r="V176" s="59">
        <v>385.49</v>
      </c>
      <c r="W176" s="65"/>
      <c r="X176" s="60">
        <v>385.49</v>
      </c>
      <c r="Y176" s="59">
        <v>182230.69641285602</v>
      </c>
      <c r="Z176" s="58">
        <v>0</v>
      </c>
      <c r="AA176" s="60">
        <v>182230.69641285602</v>
      </c>
      <c r="AB176" s="61">
        <v>1</v>
      </c>
    </row>
    <row r="177" spans="1:28" ht="38.25" x14ac:dyDescent="0.2">
      <c r="A177" s="63" t="s">
        <v>1293</v>
      </c>
      <c r="B177" s="53">
        <v>87244</v>
      </c>
      <c r="C177" s="62" t="s">
        <v>111</v>
      </c>
      <c r="D177" s="63" t="s">
        <v>508</v>
      </c>
      <c r="E177" s="63" t="s">
        <v>511</v>
      </c>
      <c r="F177" s="64">
        <v>1746.92</v>
      </c>
      <c r="G177" s="57">
        <v>226.18752000000001</v>
      </c>
      <c r="H177" s="57">
        <v>169.57278374400002</v>
      </c>
      <c r="I177" s="58">
        <v>296230.08737806854</v>
      </c>
      <c r="J177" s="323"/>
      <c r="K177" s="324">
        <v>0</v>
      </c>
      <c r="L177" s="323"/>
      <c r="M177" s="324">
        <v>0</v>
      </c>
      <c r="N177" s="324">
        <v>296230.08737806854</v>
      </c>
      <c r="O177" s="314">
        <v>0</v>
      </c>
      <c r="P177" s="314">
        <v>296230.08737806854</v>
      </c>
      <c r="Q177" s="314">
        <v>0</v>
      </c>
      <c r="R177" s="280">
        <v>0</v>
      </c>
      <c r="S177" s="326">
        <v>395131.5024384</v>
      </c>
      <c r="T177" s="317">
        <v>98901.415060331463</v>
      </c>
      <c r="U177" s="296"/>
      <c r="V177" s="59">
        <v>1746.92</v>
      </c>
      <c r="W177" s="65"/>
      <c r="X177" s="60">
        <v>1746.92</v>
      </c>
      <c r="Y177" s="59">
        <v>296230.08737806854</v>
      </c>
      <c r="Z177" s="58">
        <v>0</v>
      </c>
      <c r="AA177" s="60">
        <v>296230.08737806854</v>
      </c>
      <c r="AB177" s="61">
        <v>1</v>
      </c>
    </row>
    <row r="178" spans="1:28" ht="25.5" x14ac:dyDescent="0.2">
      <c r="A178" s="63" t="s">
        <v>1294</v>
      </c>
      <c r="B178" s="53" t="s">
        <v>635</v>
      </c>
      <c r="C178" s="62" t="s">
        <v>112</v>
      </c>
      <c r="D178" s="63" t="s">
        <v>508</v>
      </c>
      <c r="E178" s="63" t="s">
        <v>511</v>
      </c>
      <c r="F178" s="64">
        <v>1746.92</v>
      </c>
      <c r="G178" s="57">
        <v>10.608000000000001</v>
      </c>
      <c r="H178" s="57">
        <v>7.9528176000000004</v>
      </c>
      <c r="I178" s="58">
        <v>13892.936121792001</v>
      </c>
      <c r="J178" s="323"/>
      <c r="K178" s="324">
        <v>0</v>
      </c>
      <c r="L178" s="323"/>
      <c r="M178" s="324">
        <v>0</v>
      </c>
      <c r="N178" s="324">
        <v>13892.936121792001</v>
      </c>
      <c r="O178" s="314">
        <v>0</v>
      </c>
      <c r="P178" s="314">
        <v>13892.936121792001</v>
      </c>
      <c r="Q178" s="314">
        <v>0</v>
      </c>
      <c r="R178" s="280">
        <v>0</v>
      </c>
      <c r="S178" s="326">
        <v>18531.327360000003</v>
      </c>
      <c r="T178" s="317"/>
      <c r="U178" s="296"/>
      <c r="V178" s="59">
        <v>1746.92</v>
      </c>
      <c r="W178" s="65"/>
      <c r="X178" s="60">
        <v>1746.92</v>
      </c>
      <c r="Y178" s="59">
        <v>13892.936121792001</v>
      </c>
      <c r="Z178" s="58">
        <v>0</v>
      </c>
      <c r="AA178" s="60">
        <v>13892.936121792001</v>
      </c>
      <c r="AB178" s="61">
        <v>1</v>
      </c>
    </row>
    <row r="179" spans="1:28" ht="25.5" x14ac:dyDescent="0.2">
      <c r="A179" s="63" t="s">
        <v>1295</v>
      </c>
      <c r="B179" s="53" t="s">
        <v>636</v>
      </c>
      <c r="C179" s="144" t="s">
        <v>113</v>
      </c>
      <c r="D179" s="63" t="s">
        <v>508</v>
      </c>
      <c r="E179" s="63" t="s">
        <v>511</v>
      </c>
      <c r="F179" s="64">
        <v>323</v>
      </c>
      <c r="G179" s="57">
        <v>243.36</v>
      </c>
      <c r="H179" s="57">
        <v>182.44699200000002</v>
      </c>
      <c r="I179" s="58">
        <v>58930.378416000007</v>
      </c>
      <c r="J179" s="323"/>
      <c r="K179" s="324">
        <v>0</v>
      </c>
      <c r="L179" s="323"/>
      <c r="M179" s="324">
        <v>0</v>
      </c>
      <c r="N179" s="324">
        <v>58930.378416000007</v>
      </c>
      <c r="O179" s="314">
        <v>0</v>
      </c>
      <c r="P179" s="314">
        <v>58930.378416000007</v>
      </c>
      <c r="Q179" s="314">
        <v>0</v>
      </c>
      <c r="R179" s="280">
        <v>0</v>
      </c>
      <c r="S179" s="326">
        <v>78605.279999999999</v>
      </c>
      <c r="T179" s="317">
        <v>19674.901583999992</v>
      </c>
      <c r="U179" s="296"/>
      <c r="V179" s="59">
        <v>242.25</v>
      </c>
      <c r="W179" s="65">
        <v>80.75</v>
      </c>
      <c r="X179" s="60">
        <v>323</v>
      </c>
      <c r="Y179" s="59">
        <v>44197.783812000009</v>
      </c>
      <c r="Z179" s="58">
        <v>14732.594604000002</v>
      </c>
      <c r="AA179" s="60">
        <v>58930.378416000007</v>
      </c>
      <c r="AB179" s="61">
        <v>1</v>
      </c>
    </row>
    <row r="180" spans="1:28" s="32" customFormat="1" ht="15.75" x14ac:dyDescent="0.25">
      <c r="A180" s="254">
        <v>12</v>
      </c>
      <c r="B180" s="75"/>
      <c r="C180" s="76" t="s">
        <v>114</v>
      </c>
      <c r="D180" s="77"/>
      <c r="E180" s="77"/>
      <c r="F180" s="78"/>
      <c r="G180" s="79"/>
      <c r="H180" s="79"/>
      <c r="I180" s="81">
        <v>234428.72234745603</v>
      </c>
      <c r="J180" s="81">
        <v>0</v>
      </c>
      <c r="K180" s="81">
        <v>0</v>
      </c>
      <c r="L180" s="81">
        <v>0</v>
      </c>
      <c r="M180" s="81">
        <v>0</v>
      </c>
      <c r="N180" s="81">
        <v>234428.72234745603</v>
      </c>
      <c r="O180" s="81">
        <v>0</v>
      </c>
      <c r="P180" s="81">
        <v>234428.72234745603</v>
      </c>
      <c r="Q180" s="81">
        <v>0</v>
      </c>
      <c r="R180" s="81">
        <v>0</v>
      </c>
      <c r="S180" s="81">
        <v>312696.70848000003</v>
      </c>
      <c r="T180" s="81" t="e">
        <v>#REF!</v>
      </c>
      <c r="U180" s="327">
        <v>42999.14</v>
      </c>
      <c r="V180" s="82"/>
      <c r="W180" s="81"/>
      <c r="X180" s="83">
        <v>13035</v>
      </c>
      <c r="Y180" s="82">
        <v>234428.72234745603</v>
      </c>
      <c r="Z180" s="81">
        <v>0</v>
      </c>
      <c r="AA180" s="83">
        <v>234428.72234745603</v>
      </c>
      <c r="AB180" s="52">
        <v>1</v>
      </c>
    </row>
    <row r="181" spans="1:28" s="32" customFormat="1" ht="15.75" x14ac:dyDescent="0.25">
      <c r="A181" s="256" t="s">
        <v>1296</v>
      </c>
      <c r="B181" s="98"/>
      <c r="C181" s="145" t="s">
        <v>115</v>
      </c>
      <c r="D181" s="146"/>
      <c r="E181" s="146"/>
      <c r="F181" s="147"/>
      <c r="G181" s="148"/>
      <c r="H181" s="148"/>
      <c r="I181" s="149">
        <v>52255.775085695997</v>
      </c>
      <c r="J181" s="149">
        <v>0</v>
      </c>
      <c r="K181" s="149">
        <v>0</v>
      </c>
      <c r="L181" s="149">
        <v>0</v>
      </c>
      <c r="M181" s="149">
        <v>0</v>
      </c>
      <c r="N181" s="149">
        <v>52255.775085695997</v>
      </c>
      <c r="O181" s="149">
        <v>0</v>
      </c>
      <c r="P181" s="149">
        <v>52255.775085695997</v>
      </c>
      <c r="Q181" s="149">
        <v>0</v>
      </c>
      <c r="R181" s="149">
        <v>0</v>
      </c>
      <c r="S181" s="149">
        <v>69702.247680000015</v>
      </c>
      <c r="T181" s="149">
        <v>17156.064362112</v>
      </c>
      <c r="U181" s="334">
        <v>1301.4500000000007</v>
      </c>
      <c r="V181" s="150"/>
      <c r="W181" s="149"/>
      <c r="X181" s="151">
        <v>3294</v>
      </c>
      <c r="Y181" s="150">
        <v>52255.775085695997</v>
      </c>
      <c r="Z181" s="149">
        <v>0</v>
      </c>
      <c r="AA181" s="151">
        <v>52255.775085695997</v>
      </c>
      <c r="AB181" s="152">
        <v>1</v>
      </c>
    </row>
    <row r="182" spans="1:28" s="32" customFormat="1" ht="25.5" x14ac:dyDescent="0.25">
      <c r="A182" s="253" t="s">
        <v>1297</v>
      </c>
      <c r="B182" s="153" t="s">
        <v>637</v>
      </c>
      <c r="C182" s="154" t="s">
        <v>638</v>
      </c>
      <c r="D182" s="86" t="s">
        <v>508</v>
      </c>
      <c r="E182" s="153" t="s">
        <v>36</v>
      </c>
      <c r="F182" s="155">
        <v>44</v>
      </c>
      <c r="G182" s="156">
        <v>27.917760000000001</v>
      </c>
      <c r="H182" s="57">
        <v>20.929944672000001</v>
      </c>
      <c r="I182" s="58">
        <v>920.9175655680001</v>
      </c>
      <c r="J182" s="323"/>
      <c r="K182" s="324">
        <v>0</v>
      </c>
      <c r="L182" s="323"/>
      <c r="M182" s="324">
        <v>0</v>
      </c>
      <c r="N182" s="324">
        <v>920.9175655680001</v>
      </c>
      <c r="O182" s="314">
        <v>0</v>
      </c>
      <c r="P182" s="314">
        <v>920.9175655680001</v>
      </c>
      <c r="Q182" s="314">
        <v>0</v>
      </c>
      <c r="R182" s="280">
        <v>0</v>
      </c>
      <c r="S182" s="326">
        <v>1228.3814400000001</v>
      </c>
      <c r="T182" s="317">
        <v>307.46387443200001</v>
      </c>
      <c r="U182" s="335">
        <v>22.37</v>
      </c>
      <c r="V182" s="59">
        <v>44</v>
      </c>
      <c r="W182" s="65"/>
      <c r="X182" s="60">
        <v>44</v>
      </c>
      <c r="Y182" s="59">
        <v>920.9175655680001</v>
      </c>
      <c r="Z182" s="58">
        <v>0</v>
      </c>
      <c r="AA182" s="60">
        <v>920.9175655680001</v>
      </c>
      <c r="AB182" s="61">
        <v>1</v>
      </c>
    </row>
    <row r="183" spans="1:28" s="32" customFormat="1" ht="25.5" x14ac:dyDescent="0.25">
      <c r="A183" s="253" t="s">
        <v>1298</v>
      </c>
      <c r="B183" s="153" t="s">
        <v>639</v>
      </c>
      <c r="C183" s="154" t="s">
        <v>116</v>
      </c>
      <c r="D183" s="86" t="s">
        <v>508</v>
      </c>
      <c r="E183" s="153" t="s">
        <v>31</v>
      </c>
      <c r="F183" s="155">
        <v>18</v>
      </c>
      <c r="G183" s="156">
        <v>27.094080000000002</v>
      </c>
      <c r="H183" s="57">
        <v>20.312431776000004</v>
      </c>
      <c r="I183" s="58">
        <v>365.62377196800009</v>
      </c>
      <c r="J183" s="323"/>
      <c r="K183" s="324">
        <v>0</v>
      </c>
      <c r="L183" s="323"/>
      <c r="M183" s="324">
        <v>0</v>
      </c>
      <c r="N183" s="324">
        <v>365.62377196800009</v>
      </c>
      <c r="O183" s="314">
        <v>0</v>
      </c>
      <c r="P183" s="314">
        <v>365.62377196800009</v>
      </c>
      <c r="Q183" s="314">
        <v>0</v>
      </c>
      <c r="R183" s="280">
        <v>0</v>
      </c>
      <c r="S183" s="326">
        <v>487.69344000000001</v>
      </c>
      <c r="T183" s="317">
        <v>122.06966803199992</v>
      </c>
      <c r="U183" s="335">
        <v>21.71</v>
      </c>
      <c r="V183" s="59">
        <v>18</v>
      </c>
      <c r="W183" s="65"/>
      <c r="X183" s="60">
        <v>18</v>
      </c>
      <c r="Y183" s="59">
        <v>365.62377196800009</v>
      </c>
      <c r="Z183" s="58">
        <v>0</v>
      </c>
      <c r="AA183" s="60">
        <v>365.62377196800009</v>
      </c>
      <c r="AB183" s="61">
        <v>1</v>
      </c>
    </row>
    <row r="184" spans="1:28" s="32" customFormat="1" ht="38.25" x14ac:dyDescent="0.25">
      <c r="A184" s="253" t="s">
        <v>1299</v>
      </c>
      <c r="B184" s="153" t="s">
        <v>640</v>
      </c>
      <c r="C184" s="154" t="s">
        <v>117</v>
      </c>
      <c r="D184" s="86" t="s">
        <v>508</v>
      </c>
      <c r="E184" s="153" t="s">
        <v>36</v>
      </c>
      <c r="F184" s="155">
        <v>31</v>
      </c>
      <c r="G184" s="156">
        <v>13.515840000000001</v>
      </c>
      <c r="H184" s="57">
        <v>10.132825248000001</v>
      </c>
      <c r="I184" s="58">
        <v>314.11758268800003</v>
      </c>
      <c r="J184" s="323"/>
      <c r="K184" s="324">
        <v>0</v>
      </c>
      <c r="L184" s="323"/>
      <c r="M184" s="324">
        <v>0</v>
      </c>
      <c r="N184" s="324">
        <v>314.11758268800003</v>
      </c>
      <c r="O184" s="314">
        <v>0</v>
      </c>
      <c r="P184" s="314">
        <v>314.11758268800003</v>
      </c>
      <c r="Q184" s="314">
        <v>0</v>
      </c>
      <c r="R184" s="280">
        <v>0</v>
      </c>
      <c r="S184" s="326">
        <v>418.99104</v>
      </c>
      <c r="T184" s="317">
        <v>104.87345731199997</v>
      </c>
      <c r="U184" s="335">
        <v>10.83</v>
      </c>
      <c r="V184" s="59">
        <v>31</v>
      </c>
      <c r="W184" s="65"/>
      <c r="X184" s="60">
        <v>31</v>
      </c>
      <c r="Y184" s="59">
        <v>314.11758268800003</v>
      </c>
      <c r="Z184" s="58">
        <v>0</v>
      </c>
      <c r="AA184" s="60">
        <v>314.11758268800003</v>
      </c>
      <c r="AB184" s="61">
        <v>1</v>
      </c>
    </row>
    <row r="185" spans="1:28" s="32" customFormat="1" ht="38.25" x14ac:dyDescent="0.25">
      <c r="A185" s="253" t="s">
        <v>1300</v>
      </c>
      <c r="B185" s="153" t="s">
        <v>641</v>
      </c>
      <c r="C185" s="154" t="s">
        <v>118</v>
      </c>
      <c r="D185" s="86" t="s">
        <v>508</v>
      </c>
      <c r="E185" s="153" t="s">
        <v>36</v>
      </c>
      <c r="F185" s="155">
        <v>465</v>
      </c>
      <c r="G185" s="156">
        <v>14.202240000000002</v>
      </c>
      <c r="H185" s="57">
        <v>10.647419328000002</v>
      </c>
      <c r="I185" s="58">
        <v>4951.0499875200003</v>
      </c>
      <c r="J185" s="323"/>
      <c r="K185" s="324">
        <v>0</v>
      </c>
      <c r="L185" s="323"/>
      <c r="M185" s="324">
        <v>0</v>
      </c>
      <c r="N185" s="324">
        <v>4951.0499875200003</v>
      </c>
      <c r="O185" s="314">
        <v>0</v>
      </c>
      <c r="P185" s="314">
        <v>4951.0499875200003</v>
      </c>
      <c r="Q185" s="314">
        <v>0</v>
      </c>
      <c r="R185" s="280">
        <v>0</v>
      </c>
      <c r="S185" s="326">
        <v>6604.0416000000005</v>
      </c>
      <c r="T185" s="317">
        <v>1652.9916124800002</v>
      </c>
      <c r="U185" s="335">
        <v>11.38</v>
      </c>
      <c r="V185" s="59">
        <v>465</v>
      </c>
      <c r="W185" s="65"/>
      <c r="X185" s="60">
        <v>465</v>
      </c>
      <c r="Y185" s="59">
        <v>4951.0499875200003</v>
      </c>
      <c r="Z185" s="58">
        <v>0</v>
      </c>
      <c r="AA185" s="60">
        <v>4951.0499875200003</v>
      </c>
      <c r="AB185" s="61">
        <v>1</v>
      </c>
    </row>
    <row r="186" spans="1:28" s="32" customFormat="1" ht="38.25" x14ac:dyDescent="0.25">
      <c r="A186" s="253" t="s">
        <v>1301</v>
      </c>
      <c r="B186" s="153" t="s">
        <v>642</v>
      </c>
      <c r="C186" s="154" t="s">
        <v>119</v>
      </c>
      <c r="D186" s="86" t="s">
        <v>508</v>
      </c>
      <c r="E186" s="153" t="s">
        <v>36</v>
      </c>
      <c r="F186" s="155">
        <v>13</v>
      </c>
      <c r="G186" s="156">
        <v>12.46752</v>
      </c>
      <c r="H186" s="57">
        <v>9.3468997439999999</v>
      </c>
      <c r="I186" s="58">
        <v>121.509696672</v>
      </c>
      <c r="J186" s="323"/>
      <c r="K186" s="324">
        <v>0</v>
      </c>
      <c r="L186" s="323"/>
      <c r="M186" s="324">
        <v>0</v>
      </c>
      <c r="N186" s="324">
        <v>121.509696672</v>
      </c>
      <c r="O186" s="314">
        <v>0</v>
      </c>
      <c r="P186" s="314">
        <v>121.509696672</v>
      </c>
      <c r="Q186" s="314">
        <v>0</v>
      </c>
      <c r="R186" s="280">
        <v>0</v>
      </c>
      <c r="S186" s="326">
        <v>162.07776000000001</v>
      </c>
      <c r="T186" s="317">
        <v>40.568063328000008</v>
      </c>
      <c r="U186" s="335">
        <v>9.99</v>
      </c>
      <c r="V186" s="59">
        <v>13</v>
      </c>
      <c r="W186" s="65"/>
      <c r="X186" s="60">
        <v>13</v>
      </c>
      <c r="Y186" s="59">
        <v>121.509696672</v>
      </c>
      <c r="Z186" s="58">
        <v>0</v>
      </c>
      <c r="AA186" s="60">
        <v>121.509696672</v>
      </c>
      <c r="AB186" s="61">
        <v>1</v>
      </c>
    </row>
    <row r="187" spans="1:28" s="32" customFormat="1" ht="38.25" x14ac:dyDescent="0.25">
      <c r="A187" s="253" t="s">
        <v>1302</v>
      </c>
      <c r="B187" s="153" t="s">
        <v>643</v>
      </c>
      <c r="C187" s="154" t="s">
        <v>120</v>
      </c>
      <c r="D187" s="86" t="s">
        <v>508</v>
      </c>
      <c r="E187" s="153" t="s">
        <v>36</v>
      </c>
      <c r="F187" s="155">
        <v>283</v>
      </c>
      <c r="G187" s="156">
        <v>18.320640000000001</v>
      </c>
      <c r="H187" s="57">
        <v>13.734983808000001</v>
      </c>
      <c r="I187" s="58">
        <v>3887.0004176640005</v>
      </c>
      <c r="J187" s="323"/>
      <c r="K187" s="324">
        <v>0</v>
      </c>
      <c r="L187" s="323"/>
      <c r="M187" s="324">
        <v>0</v>
      </c>
      <c r="N187" s="324">
        <v>3887.0004176640005</v>
      </c>
      <c r="O187" s="314">
        <v>0</v>
      </c>
      <c r="P187" s="314">
        <v>3887.0004176640005</v>
      </c>
      <c r="Q187" s="314">
        <v>0</v>
      </c>
      <c r="R187" s="280">
        <v>0</v>
      </c>
      <c r="S187" s="326">
        <v>5184.7411200000006</v>
      </c>
      <c r="T187" s="317">
        <v>1297.7407023360001</v>
      </c>
      <c r="U187" s="335">
        <v>14.68</v>
      </c>
      <c r="V187" s="59">
        <v>283</v>
      </c>
      <c r="W187" s="65"/>
      <c r="X187" s="60">
        <v>283</v>
      </c>
      <c r="Y187" s="59">
        <v>3887.0004176640005</v>
      </c>
      <c r="Z187" s="58">
        <v>0</v>
      </c>
      <c r="AA187" s="60">
        <v>3887.0004176640005</v>
      </c>
      <c r="AB187" s="61">
        <v>1</v>
      </c>
    </row>
    <row r="188" spans="1:28" s="32" customFormat="1" ht="38.25" x14ac:dyDescent="0.25">
      <c r="A188" s="253" t="s">
        <v>1303</v>
      </c>
      <c r="B188" s="153" t="s">
        <v>644</v>
      </c>
      <c r="C188" s="154" t="s">
        <v>121</v>
      </c>
      <c r="D188" s="86" t="s">
        <v>508</v>
      </c>
      <c r="E188" s="153" t="s">
        <v>36</v>
      </c>
      <c r="F188" s="155">
        <v>32</v>
      </c>
      <c r="G188" s="156">
        <v>18.857279999999999</v>
      </c>
      <c r="H188" s="57">
        <v>14.137302816</v>
      </c>
      <c r="I188" s="58">
        <v>452.393690112</v>
      </c>
      <c r="J188" s="323"/>
      <c r="K188" s="324">
        <v>0</v>
      </c>
      <c r="L188" s="323"/>
      <c r="M188" s="324">
        <v>0</v>
      </c>
      <c r="N188" s="324">
        <v>452.393690112</v>
      </c>
      <c r="O188" s="314">
        <v>0</v>
      </c>
      <c r="P188" s="314">
        <v>452.393690112</v>
      </c>
      <c r="Q188" s="314">
        <v>0</v>
      </c>
      <c r="R188" s="280">
        <v>0</v>
      </c>
      <c r="S188" s="326">
        <v>603.43295999999998</v>
      </c>
      <c r="T188" s="317">
        <v>151.03926988799998</v>
      </c>
      <c r="U188" s="335">
        <v>15.11</v>
      </c>
      <c r="V188" s="59">
        <v>32</v>
      </c>
      <c r="W188" s="65"/>
      <c r="X188" s="60">
        <v>32</v>
      </c>
      <c r="Y188" s="59">
        <v>452.393690112</v>
      </c>
      <c r="Z188" s="58">
        <v>0</v>
      </c>
      <c r="AA188" s="60">
        <v>452.393690112</v>
      </c>
      <c r="AB188" s="61">
        <v>1</v>
      </c>
    </row>
    <row r="189" spans="1:28" s="32" customFormat="1" ht="38.25" x14ac:dyDescent="0.25">
      <c r="A189" s="253" t="s">
        <v>1304</v>
      </c>
      <c r="B189" s="153" t="s">
        <v>645</v>
      </c>
      <c r="C189" s="154" t="s">
        <v>122</v>
      </c>
      <c r="D189" s="86" t="s">
        <v>508</v>
      </c>
      <c r="E189" s="153" t="s">
        <v>36</v>
      </c>
      <c r="F189" s="155">
        <v>197</v>
      </c>
      <c r="G189" s="156">
        <v>17.12256</v>
      </c>
      <c r="H189" s="57">
        <v>12.836783232</v>
      </c>
      <c r="I189" s="58">
        <v>2528.846296704</v>
      </c>
      <c r="J189" s="323"/>
      <c r="K189" s="324">
        <v>0</v>
      </c>
      <c r="L189" s="323"/>
      <c r="M189" s="324">
        <v>0</v>
      </c>
      <c r="N189" s="324">
        <v>2528.846296704</v>
      </c>
      <c r="O189" s="314">
        <v>0</v>
      </c>
      <c r="P189" s="314">
        <v>2528.846296704</v>
      </c>
      <c r="Q189" s="314">
        <v>0</v>
      </c>
      <c r="R189" s="280">
        <v>0</v>
      </c>
      <c r="S189" s="326">
        <v>3373.1443199999999</v>
      </c>
      <c r="T189" s="317">
        <v>844.29802329599988</v>
      </c>
      <c r="U189" s="335">
        <v>13.72</v>
      </c>
      <c r="V189" s="59">
        <v>197</v>
      </c>
      <c r="W189" s="65"/>
      <c r="X189" s="60">
        <v>197</v>
      </c>
      <c r="Y189" s="59">
        <v>2528.846296704</v>
      </c>
      <c r="Z189" s="58">
        <v>0</v>
      </c>
      <c r="AA189" s="60">
        <v>2528.846296704</v>
      </c>
      <c r="AB189" s="61">
        <v>1</v>
      </c>
    </row>
    <row r="190" spans="1:28" s="32" customFormat="1" ht="38.25" x14ac:dyDescent="0.25">
      <c r="A190" s="253" t="s">
        <v>1305</v>
      </c>
      <c r="B190" s="153" t="s">
        <v>646</v>
      </c>
      <c r="C190" s="154" t="s">
        <v>123</v>
      </c>
      <c r="D190" s="86" t="s">
        <v>508</v>
      </c>
      <c r="E190" s="153" t="s">
        <v>36</v>
      </c>
      <c r="F190" s="155">
        <v>14</v>
      </c>
      <c r="G190" s="156">
        <v>22.975680000000001</v>
      </c>
      <c r="H190" s="57">
        <v>17.224867296000003</v>
      </c>
      <c r="I190" s="58">
        <v>241.14814214400005</v>
      </c>
      <c r="J190" s="323"/>
      <c r="K190" s="324">
        <v>0</v>
      </c>
      <c r="L190" s="323"/>
      <c r="M190" s="324">
        <v>0</v>
      </c>
      <c r="N190" s="324">
        <v>241.14814214400005</v>
      </c>
      <c r="O190" s="314">
        <v>0</v>
      </c>
      <c r="P190" s="314">
        <v>241.14814214400005</v>
      </c>
      <c r="Q190" s="314">
        <v>0</v>
      </c>
      <c r="R190" s="280">
        <v>0</v>
      </c>
      <c r="S190" s="326">
        <v>321.65951999999999</v>
      </c>
      <c r="T190" s="317">
        <v>80.511377855999939</v>
      </c>
      <c r="U190" s="335">
        <v>18.41</v>
      </c>
      <c r="V190" s="59">
        <v>14</v>
      </c>
      <c r="W190" s="65"/>
      <c r="X190" s="60">
        <v>14</v>
      </c>
      <c r="Y190" s="59">
        <v>241.14814214400005</v>
      </c>
      <c r="Z190" s="58">
        <v>0</v>
      </c>
      <c r="AA190" s="60">
        <v>241.14814214400005</v>
      </c>
      <c r="AB190" s="61">
        <v>1</v>
      </c>
    </row>
    <row r="191" spans="1:28" s="32" customFormat="1" ht="38.25" x14ac:dyDescent="0.25">
      <c r="A191" s="253" t="s">
        <v>1306</v>
      </c>
      <c r="B191" s="153" t="s">
        <v>647</v>
      </c>
      <c r="C191" s="154" t="s">
        <v>124</v>
      </c>
      <c r="D191" s="86" t="s">
        <v>508</v>
      </c>
      <c r="E191" s="153" t="s">
        <v>36</v>
      </c>
      <c r="F191" s="155">
        <v>30</v>
      </c>
      <c r="G191" s="156">
        <v>23.449919999999999</v>
      </c>
      <c r="H191" s="57">
        <v>17.580405024000001</v>
      </c>
      <c r="I191" s="58">
        <v>527.41215072</v>
      </c>
      <c r="J191" s="323"/>
      <c r="K191" s="324">
        <v>0</v>
      </c>
      <c r="L191" s="323"/>
      <c r="M191" s="324">
        <v>0</v>
      </c>
      <c r="N191" s="324">
        <v>527.41215072</v>
      </c>
      <c r="O191" s="314">
        <v>0</v>
      </c>
      <c r="P191" s="314">
        <v>527.41215072</v>
      </c>
      <c r="Q191" s="314">
        <v>0</v>
      </c>
      <c r="R191" s="280">
        <v>0</v>
      </c>
      <c r="S191" s="326">
        <v>703.49759999999992</v>
      </c>
      <c r="T191" s="317"/>
      <c r="U191" s="335">
        <v>18.79</v>
      </c>
      <c r="V191" s="59">
        <v>30</v>
      </c>
      <c r="W191" s="65"/>
      <c r="X191" s="60">
        <v>30</v>
      </c>
      <c r="Y191" s="59">
        <v>527.41215072</v>
      </c>
      <c r="Z191" s="58">
        <v>0</v>
      </c>
      <c r="AA191" s="60">
        <v>527.41215072</v>
      </c>
      <c r="AB191" s="61">
        <v>1</v>
      </c>
    </row>
    <row r="192" spans="1:28" s="32" customFormat="1" ht="38.25" x14ac:dyDescent="0.25">
      <c r="A192" s="253" t="s">
        <v>1307</v>
      </c>
      <c r="B192" s="153" t="s">
        <v>648</v>
      </c>
      <c r="C192" s="154" t="s">
        <v>125</v>
      </c>
      <c r="D192" s="86" t="s">
        <v>508</v>
      </c>
      <c r="E192" s="153" t="s">
        <v>36</v>
      </c>
      <c r="F192" s="155">
        <v>6</v>
      </c>
      <c r="G192" s="156">
        <v>21.652800000000003</v>
      </c>
      <c r="H192" s="57">
        <v>16.233104160000003</v>
      </c>
      <c r="I192" s="58">
        <v>97.398624960000021</v>
      </c>
      <c r="J192" s="323"/>
      <c r="K192" s="324">
        <v>0</v>
      </c>
      <c r="L192" s="323"/>
      <c r="M192" s="324">
        <v>0</v>
      </c>
      <c r="N192" s="324">
        <v>97.398624960000021</v>
      </c>
      <c r="O192" s="314">
        <v>0</v>
      </c>
      <c r="P192" s="314">
        <v>97.398624960000021</v>
      </c>
      <c r="Q192" s="314">
        <v>0</v>
      </c>
      <c r="R192" s="280">
        <v>0</v>
      </c>
      <c r="S192" s="326">
        <v>129.91680000000002</v>
      </c>
      <c r="T192" s="317">
        <v>32.518175040000003</v>
      </c>
      <c r="U192" s="335">
        <v>17.350000000000001</v>
      </c>
      <c r="V192" s="59">
        <v>6</v>
      </c>
      <c r="W192" s="65"/>
      <c r="X192" s="60">
        <v>6</v>
      </c>
      <c r="Y192" s="59">
        <v>97.398624960000021</v>
      </c>
      <c r="Z192" s="58">
        <v>0</v>
      </c>
      <c r="AA192" s="60">
        <v>97.398624960000021</v>
      </c>
      <c r="AB192" s="61">
        <v>1</v>
      </c>
    </row>
    <row r="193" spans="1:28" s="32" customFormat="1" ht="38.25" x14ac:dyDescent="0.25">
      <c r="A193" s="253" t="s">
        <v>1308</v>
      </c>
      <c r="B193" s="153" t="s">
        <v>649</v>
      </c>
      <c r="C193" s="154" t="s">
        <v>126</v>
      </c>
      <c r="D193" s="86" t="s">
        <v>508</v>
      </c>
      <c r="E193" s="153" t="s">
        <v>28</v>
      </c>
      <c r="F193" s="155">
        <v>7</v>
      </c>
      <c r="G193" s="156">
        <v>27.50592</v>
      </c>
      <c r="H193" s="57">
        <v>20.621188224000001</v>
      </c>
      <c r="I193" s="58">
        <v>144.348317568</v>
      </c>
      <c r="J193" s="323"/>
      <c r="K193" s="324">
        <v>0</v>
      </c>
      <c r="L193" s="323"/>
      <c r="M193" s="324">
        <v>0</v>
      </c>
      <c r="N193" s="324">
        <v>144.348317568</v>
      </c>
      <c r="O193" s="314">
        <v>0</v>
      </c>
      <c r="P193" s="314">
        <v>144.348317568</v>
      </c>
      <c r="Q193" s="314">
        <v>0</v>
      </c>
      <c r="R193" s="280">
        <v>0</v>
      </c>
      <c r="S193" s="326">
        <v>192.54143999999999</v>
      </c>
      <c r="T193" s="317">
        <v>48.193122431999996</v>
      </c>
      <c r="U193" s="335">
        <v>22.04</v>
      </c>
      <c r="V193" s="59">
        <v>7</v>
      </c>
      <c r="W193" s="65"/>
      <c r="X193" s="60">
        <v>7</v>
      </c>
      <c r="Y193" s="59">
        <v>144.348317568</v>
      </c>
      <c r="Z193" s="58">
        <v>0</v>
      </c>
      <c r="AA193" s="60">
        <v>144.348317568</v>
      </c>
      <c r="AB193" s="61">
        <v>1</v>
      </c>
    </row>
    <row r="194" spans="1:28" s="32" customFormat="1" ht="38.25" x14ac:dyDescent="0.25">
      <c r="A194" s="253" t="s">
        <v>1309</v>
      </c>
      <c r="B194" s="153" t="s">
        <v>650</v>
      </c>
      <c r="C194" s="154" t="s">
        <v>127</v>
      </c>
      <c r="D194" s="86" t="s">
        <v>508</v>
      </c>
      <c r="E194" s="153" t="s">
        <v>28</v>
      </c>
      <c r="F194" s="155">
        <v>8</v>
      </c>
      <c r="G194" s="156">
        <v>17.709119999999999</v>
      </c>
      <c r="H194" s="57">
        <v>13.276527264</v>
      </c>
      <c r="I194" s="58">
        <v>106.212218112</v>
      </c>
      <c r="J194" s="323"/>
      <c r="K194" s="324">
        <v>0</v>
      </c>
      <c r="L194" s="323"/>
      <c r="M194" s="324">
        <v>0</v>
      </c>
      <c r="N194" s="324">
        <v>106.212218112</v>
      </c>
      <c r="O194" s="314">
        <v>0</v>
      </c>
      <c r="P194" s="314">
        <v>106.212218112</v>
      </c>
      <c r="Q194" s="314">
        <v>0</v>
      </c>
      <c r="R194" s="280">
        <v>0</v>
      </c>
      <c r="S194" s="326">
        <v>141.67295999999999</v>
      </c>
      <c r="T194" s="317">
        <v>35.460741887999987</v>
      </c>
      <c r="U194" s="335">
        <v>14.19</v>
      </c>
      <c r="V194" s="59">
        <v>8</v>
      </c>
      <c r="W194" s="65"/>
      <c r="X194" s="60">
        <v>8</v>
      </c>
      <c r="Y194" s="59">
        <v>106.212218112</v>
      </c>
      <c r="Z194" s="58">
        <v>0</v>
      </c>
      <c r="AA194" s="60">
        <v>106.212218112</v>
      </c>
      <c r="AB194" s="61">
        <v>1</v>
      </c>
    </row>
    <row r="195" spans="1:28" s="32" customFormat="1" ht="38.25" x14ac:dyDescent="0.25">
      <c r="A195" s="253" t="s">
        <v>1310</v>
      </c>
      <c r="B195" s="153" t="s">
        <v>651</v>
      </c>
      <c r="C195" s="154" t="s">
        <v>128</v>
      </c>
      <c r="D195" s="86" t="s">
        <v>508</v>
      </c>
      <c r="E195" s="153" t="s">
        <v>28</v>
      </c>
      <c r="F195" s="155">
        <v>217</v>
      </c>
      <c r="G195" s="156">
        <v>24.048960000000001</v>
      </c>
      <c r="H195" s="57">
        <v>18.029505312000001</v>
      </c>
      <c r="I195" s="58">
        <v>3912.4026527040005</v>
      </c>
      <c r="J195" s="323"/>
      <c r="K195" s="324">
        <v>0</v>
      </c>
      <c r="L195" s="323"/>
      <c r="M195" s="324">
        <v>0</v>
      </c>
      <c r="N195" s="324">
        <v>3912.4026527040005</v>
      </c>
      <c r="O195" s="314">
        <v>0</v>
      </c>
      <c r="P195" s="314">
        <v>3912.4026527040005</v>
      </c>
      <c r="Q195" s="314">
        <v>0</v>
      </c>
      <c r="R195" s="280">
        <v>0</v>
      </c>
      <c r="S195" s="326">
        <v>5218.6243199999999</v>
      </c>
      <c r="T195" s="317">
        <v>1306.2216672959994</v>
      </c>
      <c r="U195" s="335">
        <v>19.27</v>
      </c>
      <c r="V195" s="59">
        <v>217</v>
      </c>
      <c r="W195" s="65"/>
      <c r="X195" s="60">
        <v>217</v>
      </c>
      <c r="Y195" s="59">
        <v>3912.4026527040005</v>
      </c>
      <c r="Z195" s="58">
        <v>0</v>
      </c>
      <c r="AA195" s="60">
        <v>3912.4026527040005</v>
      </c>
      <c r="AB195" s="61">
        <v>1</v>
      </c>
    </row>
    <row r="196" spans="1:28" s="32" customFormat="1" ht="38.25" x14ac:dyDescent="0.25">
      <c r="A196" s="253" t="s">
        <v>1311</v>
      </c>
      <c r="B196" s="153" t="s">
        <v>652</v>
      </c>
      <c r="C196" s="154" t="s">
        <v>129</v>
      </c>
      <c r="D196" s="86" t="s">
        <v>508</v>
      </c>
      <c r="E196" s="153" t="s">
        <v>28</v>
      </c>
      <c r="F196" s="155">
        <v>1</v>
      </c>
      <c r="G196" s="156">
        <v>21.702719999999999</v>
      </c>
      <c r="H196" s="57">
        <v>16.270529184000001</v>
      </c>
      <c r="I196" s="58">
        <v>16.270529184000001</v>
      </c>
      <c r="J196" s="323"/>
      <c r="K196" s="324">
        <v>0</v>
      </c>
      <c r="L196" s="323"/>
      <c r="M196" s="324">
        <v>0</v>
      </c>
      <c r="N196" s="324">
        <v>16.270529184000001</v>
      </c>
      <c r="O196" s="314">
        <v>0</v>
      </c>
      <c r="P196" s="314">
        <v>16.270529184000001</v>
      </c>
      <c r="Q196" s="314">
        <v>0</v>
      </c>
      <c r="R196" s="280">
        <v>0</v>
      </c>
      <c r="S196" s="326">
        <v>21.702719999999999</v>
      </c>
      <c r="T196" s="317">
        <v>5.4321908159999985</v>
      </c>
      <c r="U196" s="335">
        <v>17.39</v>
      </c>
      <c r="V196" s="59">
        <v>1</v>
      </c>
      <c r="W196" s="65"/>
      <c r="X196" s="60">
        <v>1</v>
      </c>
      <c r="Y196" s="59">
        <v>16.270529184000001</v>
      </c>
      <c r="Z196" s="58">
        <v>0</v>
      </c>
      <c r="AA196" s="60">
        <v>16.270529184000001</v>
      </c>
      <c r="AB196" s="61">
        <v>1</v>
      </c>
    </row>
    <row r="197" spans="1:28" s="32" customFormat="1" ht="38.25" x14ac:dyDescent="0.25">
      <c r="A197" s="253" t="s">
        <v>1312</v>
      </c>
      <c r="B197" s="153" t="s">
        <v>653</v>
      </c>
      <c r="C197" s="154" t="s">
        <v>130</v>
      </c>
      <c r="D197" s="86" t="s">
        <v>508</v>
      </c>
      <c r="E197" s="153" t="s">
        <v>28</v>
      </c>
      <c r="F197" s="155">
        <v>10</v>
      </c>
      <c r="G197" s="156">
        <v>27.967680000000001</v>
      </c>
      <c r="H197" s="57">
        <v>20.967369696000002</v>
      </c>
      <c r="I197" s="58">
        <v>209.67369696000003</v>
      </c>
      <c r="J197" s="323"/>
      <c r="K197" s="324">
        <v>0</v>
      </c>
      <c r="L197" s="323"/>
      <c r="M197" s="324">
        <v>0</v>
      </c>
      <c r="N197" s="324">
        <v>209.67369696000003</v>
      </c>
      <c r="O197" s="314">
        <v>0</v>
      </c>
      <c r="P197" s="314">
        <v>209.67369696000003</v>
      </c>
      <c r="Q197" s="314">
        <v>0</v>
      </c>
      <c r="R197" s="280">
        <v>0</v>
      </c>
      <c r="S197" s="326">
        <v>279.67680000000001</v>
      </c>
      <c r="T197" s="317">
        <v>70.003103039999985</v>
      </c>
      <c r="U197" s="335">
        <v>22.41</v>
      </c>
      <c r="V197" s="59">
        <v>10</v>
      </c>
      <c r="W197" s="65"/>
      <c r="X197" s="60">
        <v>10</v>
      </c>
      <c r="Y197" s="59">
        <v>209.67369696000003</v>
      </c>
      <c r="Z197" s="58">
        <v>0</v>
      </c>
      <c r="AA197" s="60">
        <v>209.67369696000003</v>
      </c>
      <c r="AB197" s="61">
        <v>1</v>
      </c>
    </row>
    <row r="198" spans="1:28" s="32" customFormat="1" ht="38.25" x14ac:dyDescent="0.25">
      <c r="A198" s="253" t="s">
        <v>1313</v>
      </c>
      <c r="B198" s="153" t="s">
        <v>654</v>
      </c>
      <c r="C198" s="154" t="s">
        <v>131</v>
      </c>
      <c r="D198" s="86" t="s">
        <v>508</v>
      </c>
      <c r="E198" s="153" t="s">
        <v>28</v>
      </c>
      <c r="F198" s="155">
        <v>23</v>
      </c>
      <c r="G198" s="156">
        <v>31.2</v>
      </c>
      <c r="H198" s="57">
        <v>23.390640000000001</v>
      </c>
      <c r="I198" s="58">
        <v>537.98472000000004</v>
      </c>
      <c r="J198" s="323"/>
      <c r="K198" s="324">
        <v>0</v>
      </c>
      <c r="L198" s="323"/>
      <c r="M198" s="324">
        <v>0</v>
      </c>
      <c r="N198" s="324">
        <v>537.98472000000004</v>
      </c>
      <c r="O198" s="314">
        <v>0</v>
      </c>
      <c r="P198" s="314">
        <v>537.98472000000004</v>
      </c>
      <c r="Q198" s="314">
        <v>0</v>
      </c>
      <c r="R198" s="280">
        <v>0</v>
      </c>
      <c r="S198" s="326">
        <v>717.6</v>
      </c>
      <c r="T198" s="317">
        <v>179.61527999999998</v>
      </c>
      <c r="U198" s="335">
        <v>25</v>
      </c>
      <c r="V198" s="59">
        <v>23</v>
      </c>
      <c r="W198" s="65"/>
      <c r="X198" s="60">
        <v>23</v>
      </c>
      <c r="Y198" s="59">
        <v>537.98472000000004</v>
      </c>
      <c r="Z198" s="58">
        <v>0</v>
      </c>
      <c r="AA198" s="60">
        <v>537.98472000000004</v>
      </c>
      <c r="AB198" s="61">
        <v>1</v>
      </c>
    </row>
    <row r="199" spans="1:28" s="32" customFormat="1" ht="38.25" x14ac:dyDescent="0.25">
      <c r="A199" s="253" t="s">
        <v>1314</v>
      </c>
      <c r="B199" s="153" t="s">
        <v>655</v>
      </c>
      <c r="C199" s="154" t="s">
        <v>132</v>
      </c>
      <c r="D199" s="86" t="s">
        <v>508</v>
      </c>
      <c r="E199" s="153" t="s">
        <v>28</v>
      </c>
      <c r="F199" s="155">
        <v>21</v>
      </c>
      <c r="G199" s="156">
        <v>11.069759999999999</v>
      </c>
      <c r="H199" s="57">
        <v>8.2989990719999991</v>
      </c>
      <c r="I199" s="58">
        <v>174.27898051199998</v>
      </c>
      <c r="J199" s="323"/>
      <c r="K199" s="324">
        <v>0</v>
      </c>
      <c r="L199" s="323"/>
      <c r="M199" s="324">
        <v>0</v>
      </c>
      <c r="N199" s="324">
        <v>174.27898051199998</v>
      </c>
      <c r="O199" s="314">
        <v>0</v>
      </c>
      <c r="P199" s="314">
        <v>174.27898051199998</v>
      </c>
      <c r="Q199" s="314">
        <v>0</v>
      </c>
      <c r="R199" s="280">
        <v>0</v>
      </c>
      <c r="S199" s="326">
        <v>232.46495999999996</v>
      </c>
      <c r="T199" s="317">
        <v>58.185979487999987</v>
      </c>
      <c r="U199" s="335">
        <v>8.8699999999999992</v>
      </c>
      <c r="V199" s="59">
        <v>21</v>
      </c>
      <c r="W199" s="65"/>
      <c r="X199" s="60">
        <v>21</v>
      </c>
      <c r="Y199" s="59">
        <v>174.27898051199998</v>
      </c>
      <c r="Z199" s="58">
        <v>0</v>
      </c>
      <c r="AA199" s="60">
        <v>174.27898051199998</v>
      </c>
      <c r="AB199" s="61">
        <v>1</v>
      </c>
    </row>
    <row r="200" spans="1:28" s="32" customFormat="1" ht="38.25" x14ac:dyDescent="0.25">
      <c r="A200" s="253" t="s">
        <v>1315</v>
      </c>
      <c r="B200" s="153" t="s">
        <v>656</v>
      </c>
      <c r="C200" s="154" t="s">
        <v>133</v>
      </c>
      <c r="D200" s="86" t="s">
        <v>508</v>
      </c>
      <c r="E200" s="153" t="s">
        <v>28</v>
      </c>
      <c r="F200" s="155">
        <v>311</v>
      </c>
      <c r="G200" s="156">
        <v>15.337919999999999</v>
      </c>
      <c r="H200" s="57">
        <v>11.498838623999999</v>
      </c>
      <c r="I200" s="58">
        <v>3576.1388120639999</v>
      </c>
      <c r="J200" s="323"/>
      <c r="K200" s="324">
        <v>0</v>
      </c>
      <c r="L200" s="323"/>
      <c r="M200" s="324">
        <v>0</v>
      </c>
      <c r="N200" s="324">
        <v>3576.1388120639999</v>
      </c>
      <c r="O200" s="314">
        <v>0</v>
      </c>
      <c r="P200" s="314">
        <v>3576.1388120639999</v>
      </c>
      <c r="Q200" s="314">
        <v>0</v>
      </c>
      <c r="R200" s="280">
        <v>0</v>
      </c>
      <c r="S200" s="326">
        <v>4770.0931199999995</v>
      </c>
      <c r="T200" s="317">
        <v>1193.9543079359996</v>
      </c>
      <c r="U200" s="335">
        <v>12.29</v>
      </c>
      <c r="V200" s="59">
        <v>311</v>
      </c>
      <c r="W200" s="65"/>
      <c r="X200" s="60">
        <v>311</v>
      </c>
      <c r="Y200" s="59">
        <v>3576.1388120639999</v>
      </c>
      <c r="Z200" s="58">
        <v>0</v>
      </c>
      <c r="AA200" s="60">
        <v>3576.1388120639999</v>
      </c>
      <c r="AB200" s="61">
        <v>1</v>
      </c>
    </row>
    <row r="201" spans="1:28" s="32" customFormat="1" ht="38.25" x14ac:dyDescent="0.25">
      <c r="A201" s="253" t="s">
        <v>1316</v>
      </c>
      <c r="B201" s="153" t="s">
        <v>657</v>
      </c>
      <c r="C201" s="154" t="s">
        <v>134</v>
      </c>
      <c r="D201" s="86" t="s">
        <v>508</v>
      </c>
      <c r="E201" s="153" t="s">
        <v>28</v>
      </c>
      <c r="F201" s="155">
        <v>9</v>
      </c>
      <c r="G201" s="156">
        <v>9.0105599999999999</v>
      </c>
      <c r="H201" s="57">
        <v>6.7552168320000003</v>
      </c>
      <c r="I201" s="58">
        <v>60.796951488000005</v>
      </c>
      <c r="J201" s="323"/>
      <c r="K201" s="324">
        <v>0</v>
      </c>
      <c r="L201" s="323"/>
      <c r="M201" s="324">
        <v>0</v>
      </c>
      <c r="N201" s="324">
        <v>60.796951488000005</v>
      </c>
      <c r="O201" s="314">
        <v>0</v>
      </c>
      <c r="P201" s="314">
        <v>60.796951488000005</v>
      </c>
      <c r="Q201" s="314">
        <v>0</v>
      </c>
      <c r="R201" s="280">
        <v>0</v>
      </c>
      <c r="S201" s="326">
        <v>81.095039999999997</v>
      </c>
      <c r="T201" s="317">
        <v>20.298088511999993</v>
      </c>
      <c r="U201" s="335">
        <v>7.22</v>
      </c>
      <c r="V201" s="59">
        <v>9</v>
      </c>
      <c r="W201" s="65"/>
      <c r="X201" s="60">
        <v>9</v>
      </c>
      <c r="Y201" s="59">
        <v>60.796951488000005</v>
      </c>
      <c r="Z201" s="58">
        <v>0</v>
      </c>
      <c r="AA201" s="60">
        <v>60.796951488000005</v>
      </c>
      <c r="AB201" s="61">
        <v>1</v>
      </c>
    </row>
    <row r="202" spans="1:28" s="32" customFormat="1" ht="38.25" x14ac:dyDescent="0.25">
      <c r="A202" s="253" t="s">
        <v>1317</v>
      </c>
      <c r="B202" s="153" t="s">
        <v>658</v>
      </c>
      <c r="C202" s="154" t="s">
        <v>135</v>
      </c>
      <c r="D202" s="86" t="s">
        <v>508</v>
      </c>
      <c r="E202" s="153" t="s">
        <v>28</v>
      </c>
      <c r="F202" s="155">
        <v>189</v>
      </c>
      <c r="G202" s="156">
        <v>13.24128</v>
      </c>
      <c r="H202" s="57">
        <v>9.9269876159999999</v>
      </c>
      <c r="I202" s="58">
        <v>1876.2006594239999</v>
      </c>
      <c r="J202" s="323"/>
      <c r="K202" s="324">
        <v>0</v>
      </c>
      <c r="L202" s="323"/>
      <c r="M202" s="324">
        <v>0</v>
      </c>
      <c r="N202" s="324">
        <v>1876.2006594239999</v>
      </c>
      <c r="O202" s="314">
        <v>0</v>
      </c>
      <c r="P202" s="314">
        <v>1876.2006594239999</v>
      </c>
      <c r="Q202" s="314">
        <v>0</v>
      </c>
      <c r="R202" s="280">
        <v>0</v>
      </c>
      <c r="S202" s="326">
        <v>2502.6019200000001</v>
      </c>
      <c r="T202" s="317">
        <v>626.40126057600014</v>
      </c>
      <c r="U202" s="335">
        <v>10.61</v>
      </c>
      <c r="V202" s="59">
        <v>189</v>
      </c>
      <c r="W202" s="65"/>
      <c r="X202" s="60">
        <v>189</v>
      </c>
      <c r="Y202" s="59">
        <v>1876.2006594239999</v>
      </c>
      <c r="Z202" s="58">
        <v>0</v>
      </c>
      <c r="AA202" s="60">
        <v>1876.2006594239999</v>
      </c>
      <c r="AB202" s="61">
        <v>1</v>
      </c>
    </row>
    <row r="203" spans="1:28" s="32" customFormat="1" ht="38.25" x14ac:dyDescent="0.25">
      <c r="A203" s="253" t="s">
        <v>1318</v>
      </c>
      <c r="B203" s="153" t="s">
        <v>659</v>
      </c>
      <c r="C203" s="154" t="s">
        <v>136</v>
      </c>
      <c r="D203" s="86" t="s">
        <v>508</v>
      </c>
      <c r="E203" s="153" t="s">
        <v>28</v>
      </c>
      <c r="F203" s="155">
        <v>22</v>
      </c>
      <c r="G203" s="156">
        <v>11.169599999999999</v>
      </c>
      <c r="H203" s="57">
        <v>8.3738491199999991</v>
      </c>
      <c r="I203" s="58">
        <v>184.22468063999997</v>
      </c>
      <c r="J203" s="323"/>
      <c r="K203" s="324">
        <v>0</v>
      </c>
      <c r="L203" s="323"/>
      <c r="M203" s="324">
        <v>0</v>
      </c>
      <c r="N203" s="324">
        <v>184.22468063999997</v>
      </c>
      <c r="O203" s="314">
        <v>0</v>
      </c>
      <c r="P203" s="314">
        <v>184.22468063999997</v>
      </c>
      <c r="Q203" s="314">
        <v>0</v>
      </c>
      <c r="R203" s="280">
        <v>0</v>
      </c>
      <c r="S203" s="326">
        <v>245.73119999999997</v>
      </c>
      <c r="T203" s="317">
        <v>61.506519359999999</v>
      </c>
      <c r="U203" s="335">
        <v>8.9499999999999993</v>
      </c>
      <c r="V203" s="59">
        <v>22</v>
      </c>
      <c r="W203" s="65"/>
      <c r="X203" s="60">
        <v>22</v>
      </c>
      <c r="Y203" s="59">
        <v>184.22468063999997</v>
      </c>
      <c r="Z203" s="58">
        <v>0</v>
      </c>
      <c r="AA203" s="60">
        <v>184.22468063999997</v>
      </c>
      <c r="AB203" s="61">
        <v>1</v>
      </c>
    </row>
    <row r="204" spans="1:28" s="32" customFormat="1" ht="38.25" x14ac:dyDescent="0.25">
      <c r="A204" s="253" t="s">
        <v>1319</v>
      </c>
      <c r="B204" s="153" t="s">
        <v>660</v>
      </c>
      <c r="C204" s="154" t="s">
        <v>137</v>
      </c>
      <c r="D204" s="86" t="s">
        <v>508</v>
      </c>
      <c r="E204" s="153" t="s">
        <v>28</v>
      </c>
      <c r="F204" s="155">
        <v>132</v>
      </c>
      <c r="G204" s="156">
        <v>17.434560000000001</v>
      </c>
      <c r="H204" s="57">
        <v>13.070689632000002</v>
      </c>
      <c r="I204" s="58">
        <v>1725.3310314240002</v>
      </c>
      <c r="J204" s="323"/>
      <c r="K204" s="324">
        <v>0</v>
      </c>
      <c r="L204" s="323"/>
      <c r="M204" s="324">
        <v>0</v>
      </c>
      <c r="N204" s="324">
        <v>1725.3310314240002</v>
      </c>
      <c r="O204" s="314">
        <v>0</v>
      </c>
      <c r="P204" s="314">
        <v>1725.3310314240002</v>
      </c>
      <c r="Q204" s="314">
        <v>0</v>
      </c>
      <c r="R204" s="280">
        <v>0</v>
      </c>
      <c r="S204" s="326">
        <v>2301.3619200000003</v>
      </c>
      <c r="T204" s="317">
        <v>576.03088857600005</v>
      </c>
      <c r="U204" s="335">
        <v>13.97</v>
      </c>
      <c r="V204" s="59">
        <v>132</v>
      </c>
      <c r="W204" s="65"/>
      <c r="X204" s="60">
        <v>132</v>
      </c>
      <c r="Y204" s="59">
        <v>1725.3310314240002</v>
      </c>
      <c r="Z204" s="58">
        <v>0</v>
      </c>
      <c r="AA204" s="60">
        <v>1725.3310314240002</v>
      </c>
      <c r="AB204" s="61">
        <v>1</v>
      </c>
    </row>
    <row r="205" spans="1:28" s="32" customFormat="1" ht="38.25" x14ac:dyDescent="0.25">
      <c r="A205" s="253" t="s">
        <v>1320</v>
      </c>
      <c r="B205" s="153" t="s">
        <v>661</v>
      </c>
      <c r="C205" s="154" t="s">
        <v>138</v>
      </c>
      <c r="D205" s="86" t="s">
        <v>508</v>
      </c>
      <c r="E205" s="153" t="s">
        <v>28</v>
      </c>
      <c r="F205" s="155">
        <v>10</v>
      </c>
      <c r="G205" s="156">
        <v>16.0992</v>
      </c>
      <c r="H205" s="57">
        <v>12.069570240000001</v>
      </c>
      <c r="I205" s="58">
        <v>120.69570240000002</v>
      </c>
      <c r="J205" s="323"/>
      <c r="K205" s="324">
        <v>0</v>
      </c>
      <c r="L205" s="323"/>
      <c r="M205" s="324">
        <v>0</v>
      </c>
      <c r="N205" s="324">
        <v>120.69570240000002</v>
      </c>
      <c r="O205" s="314">
        <v>0</v>
      </c>
      <c r="P205" s="314">
        <v>120.69570240000002</v>
      </c>
      <c r="Q205" s="314">
        <v>0</v>
      </c>
      <c r="R205" s="280">
        <v>0</v>
      </c>
      <c r="S205" s="326">
        <v>160.99199999999999</v>
      </c>
      <c r="T205" s="317">
        <v>40.296297599999974</v>
      </c>
      <c r="U205" s="335">
        <v>12.9</v>
      </c>
      <c r="V205" s="59">
        <v>10</v>
      </c>
      <c r="W205" s="65"/>
      <c r="X205" s="60">
        <v>10</v>
      </c>
      <c r="Y205" s="59">
        <v>120.69570240000002</v>
      </c>
      <c r="Z205" s="58">
        <v>0</v>
      </c>
      <c r="AA205" s="60">
        <v>120.69570240000002</v>
      </c>
      <c r="AB205" s="61">
        <v>1</v>
      </c>
    </row>
    <row r="206" spans="1:28" s="32" customFormat="1" ht="38.25" x14ac:dyDescent="0.25">
      <c r="A206" s="253" t="s">
        <v>1321</v>
      </c>
      <c r="B206" s="153" t="s">
        <v>662</v>
      </c>
      <c r="C206" s="154" t="s">
        <v>139</v>
      </c>
      <c r="D206" s="86" t="s">
        <v>508</v>
      </c>
      <c r="E206" s="153" t="s">
        <v>31</v>
      </c>
      <c r="F206" s="155">
        <v>21</v>
      </c>
      <c r="G206" s="156">
        <v>14.027520000000001</v>
      </c>
      <c r="H206" s="57">
        <v>10.516431744000002</v>
      </c>
      <c r="I206" s="58">
        <v>220.84506662400003</v>
      </c>
      <c r="J206" s="323"/>
      <c r="K206" s="324">
        <v>0</v>
      </c>
      <c r="L206" s="323"/>
      <c r="M206" s="324">
        <v>0</v>
      </c>
      <c r="N206" s="324">
        <v>220.84506662400003</v>
      </c>
      <c r="O206" s="314">
        <v>0</v>
      </c>
      <c r="P206" s="314">
        <v>220.84506662400003</v>
      </c>
      <c r="Q206" s="314">
        <v>0</v>
      </c>
      <c r="R206" s="280">
        <v>0</v>
      </c>
      <c r="S206" s="326">
        <v>294.57792000000001</v>
      </c>
      <c r="T206" s="317">
        <v>73.73285337599998</v>
      </c>
      <c r="U206" s="335">
        <v>11.24</v>
      </c>
      <c r="V206" s="59">
        <v>21</v>
      </c>
      <c r="W206" s="65"/>
      <c r="X206" s="60">
        <v>21</v>
      </c>
      <c r="Y206" s="59">
        <v>220.84506662400003</v>
      </c>
      <c r="Z206" s="58">
        <v>0</v>
      </c>
      <c r="AA206" s="60">
        <v>220.84506662400003</v>
      </c>
      <c r="AB206" s="61">
        <v>1</v>
      </c>
    </row>
    <row r="207" spans="1:28" s="32" customFormat="1" ht="38.25" x14ac:dyDescent="0.25">
      <c r="A207" s="253" t="s">
        <v>1322</v>
      </c>
      <c r="B207" s="153" t="s">
        <v>663</v>
      </c>
      <c r="C207" s="154" t="s">
        <v>140</v>
      </c>
      <c r="D207" s="86" t="s">
        <v>508</v>
      </c>
      <c r="E207" s="153" t="s">
        <v>31</v>
      </c>
      <c r="F207" s="155">
        <v>5</v>
      </c>
      <c r="G207" s="156">
        <v>20.230080000000001</v>
      </c>
      <c r="H207" s="57">
        <v>15.166490976000002</v>
      </c>
      <c r="I207" s="58">
        <v>75.832454880000014</v>
      </c>
      <c r="J207" s="323"/>
      <c r="K207" s="324">
        <v>0</v>
      </c>
      <c r="L207" s="323"/>
      <c r="M207" s="324">
        <v>0</v>
      </c>
      <c r="N207" s="324">
        <v>75.832454880000014</v>
      </c>
      <c r="O207" s="314">
        <v>0</v>
      </c>
      <c r="P207" s="314">
        <v>75.832454880000014</v>
      </c>
      <c r="Q207" s="314">
        <v>0</v>
      </c>
      <c r="R207" s="280">
        <v>0</v>
      </c>
      <c r="S207" s="326">
        <v>101.1504</v>
      </c>
      <c r="T207" s="317">
        <v>25.31794511999999</v>
      </c>
      <c r="U207" s="335">
        <v>16.21</v>
      </c>
      <c r="V207" s="59">
        <v>5</v>
      </c>
      <c r="W207" s="65"/>
      <c r="X207" s="60">
        <v>5</v>
      </c>
      <c r="Y207" s="59">
        <v>75.832454880000014</v>
      </c>
      <c r="Z207" s="58">
        <v>0</v>
      </c>
      <c r="AA207" s="60">
        <v>75.832454880000014</v>
      </c>
      <c r="AB207" s="61">
        <v>1</v>
      </c>
    </row>
    <row r="208" spans="1:28" s="32" customFormat="1" ht="25.5" x14ac:dyDescent="0.25">
      <c r="A208" s="253" t="s">
        <v>1323</v>
      </c>
      <c r="B208" s="153" t="s">
        <v>664</v>
      </c>
      <c r="C208" s="154" t="s">
        <v>141</v>
      </c>
      <c r="D208" s="86" t="s">
        <v>508</v>
      </c>
      <c r="E208" s="153" t="s">
        <v>28</v>
      </c>
      <c r="F208" s="155">
        <v>30</v>
      </c>
      <c r="G208" s="156">
        <v>18.869759999999999</v>
      </c>
      <c r="H208" s="57">
        <v>14.146659072</v>
      </c>
      <c r="I208" s="58">
        <v>424.39977216</v>
      </c>
      <c r="J208" s="323"/>
      <c r="K208" s="324">
        <v>0</v>
      </c>
      <c r="L208" s="323"/>
      <c r="M208" s="324">
        <v>0</v>
      </c>
      <c r="N208" s="324">
        <v>424.39977216</v>
      </c>
      <c r="O208" s="314">
        <v>0</v>
      </c>
      <c r="P208" s="314">
        <v>424.39977216</v>
      </c>
      <c r="Q208" s="314">
        <v>0</v>
      </c>
      <c r="R208" s="280">
        <v>0</v>
      </c>
      <c r="S208" s="326">
        <v>566.09280000000001</v>
      </c>
      <c r="T208" s="317">
        <v>141.69302784000001</v>
      </c>
      <c r="U208" s="335">
        <v>15.12</v>
      </c>
      <c r="V208" s="59">
        <v>30</v>
      </c>
      <c r="W208" s="65"/>
      <c r="X208" s="60">
        <v>30</v>
      </c>
      <c r="Y208" s="59">
        <v>424.39977216</v>
      </c>
      <c r="Z208" s="58">
        <v>0</v>
      </c>
      <c r="AA208" s="60">
        <v>424.39977216</v>
      </c>
      <c r="AB208" s="61">
        <v>1</v>
      </c>
    </row>
    <row r="209" spans="1:28" s="32" customFormat="1" ht="25.5" x14ac:dyDescent="0.25">
      <c r="A209" s="253" t="s">
        <v>1324</v>
      </c>
      <c r="B209" s="153" t="s">
        <v>665</v>
      </c>
      <c r="C209" s="154" t="s">
        <v>142</v>
      </c>
      <c r="D209" s="86" t="s">
        <v>508</v>
      </c>
      <c r="E209" s="153" t="s">
        <v>28</v>
      </c>
      <c r="F209" s="155">
        <v>12</v>
      </c>
      <c r="G209" s="156">
        <v>28.129919999999998</v>
      </c>
      <c r="H209" s="57">
        <v>21.089001023999998</v>
      </c>
      <c r="I209" s="58">
        <v>253.06801228799998</v>
      </c>
      <c r="J209" s="323"/>
      <c r="K209" s="324">
        <v>0</v>
      </c>
      <c r="L209" s="323"/>
      <c r="M209" s="324">
        <v>0</v>
      </c>
      <c r="N209" s="324">
        <v>253.06801228799998</v>
      </c>
      <c r="O209" s="314">
        <v>0</v>
      </c>
      <c r="P209" s="314">
        <v>253.06801228799998</v>
      </c>
      <c r="Q209" s="314">
        <v>0</v>
      </c>
      <c r="R209" s="280">
        <v>0</v>
      </c>
      <c r="S209" s="326">
        <v>337.55903999999998</v>
      </c>
      <c r="T209" s="317">
        <v>84.491027712000005</v>
      </c>
      <c r="U209" s="335">
        <v>22.54</v>
      </c>
      <c r="V209" s="59">
        <v>12</v>
      </c>
      <c r="W209" s="65"/>
      <c r="X209" s="60">
        <v>12</v>
      </c>
      <c r="Y209" s="59">
        <v>253.06801228799998</v>
      </c>
      <c r="Z209" s="58">
        <v>0</v>
      </c>
      <c r="AA209" s="60">
        <v>253.06801228799998</v>
      </c>
      <c r="AB209" s="61">
        <v>1</v>
      </c>
    </row>
    <row r="210" spans="1:28" s="32" customFormat="1" ht="38.25" x14ac:dyDescent="0.25">
      <c r="A210" s="253" t="s">
        <v>1325</v>
      </c>
      <c r="B210" s="153" t="s">
        <v>666</v>
      </c>
      <c r="C210" s="154" t="s">
        <v>143</v>
      </c>
      <c r="D210" s="86" t="s">
        <v>508</v>
      </c>
      <c r="E210" s="153" t="s">
        <v>28</v>
      </c>
      <c r="F210" s="155">
        <v>1</v>
      </c>
      <c r="G210" s="156">
        <v>54.961919999999999</v>
      </c>
      <c r="H210" s="57">
        <v>41.204951424000001</v>
      </c>
      <c r="I210" s="58">
        <v>41.204951424000001</v>
      </c>
      <c r="J210" s="323"/>
      <c r="K210" s="324">
        <v>0</v>
      </c>
      <c r="L210" s="323"/>
      <c r="M210" s="324">
        <v>0</v>
      </c>
      <c r="N210" s="324">
        <v>41.204951424000001</v>
      </c>
      <c r="O210" s="314">
        <v>0</v>
      </c>
      <c r="P210" s="314">
        <v>41.204951424000001</v>
      </c>
      <c r="Q210" s="314">
        <v>0</v>
      </c>
      <c r="R210" s="280">
        <v>0</v>
      </c>
      <c r="S210" s="326">
        <v>54.961919999999999</v>
      </c>
      <c r="T210" s="317">
        <v>13.756968575999998</v>
      </c>
      <c r="U210" s="335">
        <v>44.04</v>
      </c>
      <c r="V210" s="59">
        <v>1</v>
      </c>
      <c r="W210" s="65"/>
      <c r="X210" s="60">
        <v>1</v>
      </c>
      <c r="Y210" s="59">
        <v>41.204951424000001</v>
      </c>
      <c r="Z210" s="58">
        <v>0</v>
      </c>
      <c r="AA210" s="60">
        <v>41.204951424000001</v>
      </c>
      <c r="AB210" s="61">
        <v>1</v>
      </c>
    </row>
    <row r="211" spans="1:28" s="32" customFormat="1" ht="38.25" x14ac:dyDescent="0.25">
      <c r="A211" s="253" t="s">
        <v>1326</v>
      </c>
      <c r="B211" s="153" t="s">
        <v>667</v>
      </c>
      <c r="C211" s="154" t="s">
        <v>144</v>
      </c>
      <c r="D211" s="86" t="s">
        <v>508</v>
      </c>
      <c r="E211" s="153" t="s">
        <v>28</v>
      </c>
      <c r="F211" s="155">
        <v>6</v>
      </c>
      <c r="G211" s="156">
        <v>54.961919999999999</v>
      </c>
      <c r="H211" s="57">
        <v>41.204951424000001</v>
      </c>
      <c r="I211" s="58">
        <v>247.229708544</v>
      </c>
      <c r="J211" s="323"/>
      <c r="K211" s="324">
        <v>0</v>
      </c>
      <c r="L211" s="323"/>
      <c r="M211" s="324">
        <v>0</v>
      </c>
      <c r="N211" s="324">
        <v>247.229708544</v>
      </c>
      <c r="O211" s="314">
        <v>0</v>
      </c>
      <c r="P211" s="314">
        <v>247.229708544</v>
      </c>
      <c r="Q211" s="314">
        <v>0</v>
      </c>
      <c r="R211" s="280">
        <v>0</v>
      </c>
      <c r="S211" s="326">
        <v>329.77152000000001</v>
      </c>
      <c r="T211" s="317">
        <v>82.541811456000005</v>
      </c>
      <c r="U211" s="335">
        <v>44.04</v>
      </c>
      <c r="V211" s="59">
        <v>6</v>
      </c>
      <c r="W211" s="65"/>
      <c r="X211" s="60">
        <v>6</v>
      </c>
      <c r="Y211" s="59">
        <v>247.229708544</v>
      </c>
      <c r="Z211" s="58">
        <v>0</v>
      </c>
      <c r="AA211" s="60">
        <v>247.229708544</v>
      </c>
      <c r="AB211" s="61">
        <v>1</v>
      </c>
    </row>
    <row r="212" spans="1:28" s="32" customFormat="1" ht="38.25" x14ac:dyDescent="0.25">
      <c r="A212" s="253" t="s">
        <v>1327</v>
      </c>
      <c r="B212" s="153" t="s">
        <v>668</v>
      </c>
      <c r="C212" s="154" t="s">
        <v>145</v>
      </c>
      <c r="D212" s="86" t="s">
        <v>508</v>
      </c>
      <c r="E212" s="153" t="s">
        <v>28</v>
      </c>
      <c r="F212" s="155">
        <v>9</v>
      </c>
      <c r="G212" s="156">
        <v>77.03904</v>
      </c>
      <c r="H212" s="57">
        <v>57.756168288000005</v>
      </c>
      <c r="I212" s="58">
        <v>519.80551459200001</v>
      </c>
      <c r="J212" s="323"/>
      <c r="K212" s="324">
        <v>0</v>
      </c>
      <c r="L212" s="323"/>
      <c r="M212" s="324">
        <v>0</v>
      </c>
      <c r="N212" s="324">
        <v>519.80551459200001</v>
      </c>
      <c r="O212" s="314">
        <v>0</v>
      </c>
      <c r="P212" s="314">
        <v>519.80551459200001</v>
      </c>
      <c r="Q212" s="314">
        <v>0</v>
      </c>
      <c r="R212" s="280">
        <v>0</v>
      </c>
      <c r="S212" s="326">
        <v>693.35136</v>
      </c>
      <c r="T212" s="317">
        <v>173.54584540799999</v>
      </c>
      <c r="U212" s="335">
        <v>61.73</v>
      </c>
      <c r="V212" s="59">
        <v>9</v>
      </c>
      <c r="W212" s="65"/>
      <c r="X212" s="60">
        <v>9</v>
      </c>
      <c r="Y212" s="59">
        <v>519.80551459200001</v>
      </c>
      <c r="Z212" s="58">
        <v>0</v>
      </c>
      <c r="AA212" s="60">
        <v>519.80551459200001</v>
      </c>
      <c r="AB212" s="61">
        <v>1</v>
      </c>
    </row>
    <row r="213" spans="1:28" s="32" customFormat="1" ht="38.25" x14ac:dyDescent="0.25">
      <c r="A213" s="253" t="s">
        <v>1328</v>
      </c>
      <c r="B213" s="153" t="s">
        <v>669</v>
      </c>
      <c r="C213" s="154" t="s">
        <v>146</v>
      </c>
      <c r="D213" s="86" t="s">
        <v>508</v>
      </c>
      <c r="E213" s="153" t="s">
        <v>28</v>
      </c>
      <c r="F213" s="155">
        <v>55</v>
      </c>
      <c r="G213" s="156">
        <v>32.098559999999999</v>
      </c>
      <c r="H213" s="57">
        <v>24.064290432</v>
      </c>
      <c r="I213" s="58">
        <v>1323.5359737599999</v>
      </c>
      <c r="J213" s="323"/>
      <c r="K213" s="324">
        <v>0</v>
      </c>
      <c r="L213" s="323"/>
      <c r="M213" s="324">
        <v>0</v>
      </c>
      <c r="N213" s="324">
        <v>1323.5359737599999</v>
      </c>
      <c r="O213" s="314">
        <v>0</v>
      </c>
      <c r="P213" s="314">
        <v>1323.5359737599999</v>
      </c>
      <c r="Q213" s="314">
        <v>0</v>
      </c>
      <c r="R213" s="280">
        <v>0</v>
      </c>
      <c r="S213" s="326">
        <v>1765.4207999999999</v>
      </c>
      <c r="T213" s="317">
        <v>441.88482623999994</v>
      </c>
      <c r="U213" s="335">
        <v>25.72</v>
      </c>
      <c r="V213" s="59">
        <v>55</v>
      </c>
      <c r="W213" s="65"/>
      <c r="X213" s="60">
        <v>55</v>
      </c>
      <c r="Y213" s="59">
        <v>1323.5359737599999</v>
      </c>
      <c r="Z213" s="58">
        <v>0</v>
      </c>
      <c r="AA213" s="60">
        <v>1323.5359737599999</v>
      </c>
      <c r="AB213" s="61">
        <v>1</v>
      </c>
    </row>
    <row r="214" spans="1:28" s="32" customFormat="1" ht="38.25" x14ac:dyDescent="0.25">
      <c r="A214" s="253" t="s">
        <v>1329</v>
      </c>
      <c r="B214" s="153" t="s">
        <v>670</v>
      </c>
      <c r="C214" s="154" t="s">
        <v>147</v>
      </c>
      <c r="D214" s="86" t="s">
        <v>508</v>
      </c>
      <c r="E214" s="153" t="s">
        <v>28</v>
      </c>
      <c r="F214" s="155">
        <v>3</v>
      </c>
      <c r="G214" s="156">
        <v>39.848639999999996</v>
      </c>
      <c r="H214" s="57">
        <v>29.874525407999997</v>
      </c>
      <c r="I214" s="58">
        <v>89.62357622399999</v>
      </c>
      <c r="J214" s="323"/>
      <c r="K214" s="324">
        <v>0</v>
      </c>
      <c r="L214" s="323"/>
      <c r="M214" s="324">
        <v>0</v>
      </c>
      <c r="N214" s="324">
        <v>89.62357622399999</v>
      </c>
      <c r="O214" s="314">
        <v>0</v>
      </c>
      <c r="P214" s="314">
        <v>89.62357622399999</v>
      </c>
      <c r="Q214" s="314">
        <v>0</v>
      </c>
      <c r="R214" s="280">
        <v>0</v>
      </c>
      <c r="S214" s="326">
        <v>119.54592</v>
      </c>
      <c r="T214" s="317">
        <v>29.922343776000005</v>
      </c>
      <c r="U214" s="335">
        <v>31.93</v>
      </c>
      <c r="V214" s="59">
        <v>3</v>
      </c>
      <c r="W214" s="65"/>
      <c r="X214" s="60">
        <v>3</v>
      </c>
      <c r="Y214" s="59">
        <v>89.62357622399999</v>
      </c>
      <c r="Z214" s="58">
        <v>0</v>
      </c>
      <c r="AA214" s="60">
        <v>89.62357622399999</v>
      </c>
      <c r="AB214" s="61">
        <v>1</v>
      </c>
    </row>
    <row r="215" spans="1:28" s="32" customFormat="1" ht="38.25" x14ac:dyDescent="0.25">
      <c r="A215" s="253" t="s">
        <v>1330</v>
      </c>
      <c r="B215" s="153" t="s">
        <v>671</v>
      </c>
      <c r="C215" s="154" t="s">
        <v>148</v>
      </c>
      <c r="D215" s="86" t="s">
        <v>508</v>
      </c>
      <c r="E215" s="153" t="s">
        <v>28</v>
      </c>
      <c r="F215" s="155">
        <v>62</v>
      </c>
      <c r="G215" s="156">
        <v>27.256319999999999</v>
      </c>
      <c r="H215" s="57">
        <v>20.434063104</v>
      </c>
      <c r="I215" s="58">
        <v>1266.9119124480001</v>
      </c>
      <c r="J215" s="323"/>
      <c r="K215" s="324">
        <v>0</v>
      </c>
      <c r="L215" s="323"/>
      <c r="M215" s="324">
        <v>0</v>
      </c>
      <c r="N215" s="324">
        <v>1266.9119124480001</v>
      </c>
      <c r="O215" s="314">
        <v>0</v>
      </c>
      <c r="P215" s="314">
        <v>1266.9119124480001</v>
      </c>
      <c r="Q215" s="314">
        <v>0</v>
      </c>
      <c r="R215" s="280">
        <v>0</v>
      </c>
      <c r="S215" s="326">
        <v>1689.89184</v>
      </c>
      <c r="T215" s="317">
        <v>422.97992755199994</v>
      </c>
      <c r="U215" s="335">
        <v>21.84</v>
      </c>
      <c r="V215" s="59">
        <v>62</v>
      </c>
      <c r="W215" s="65"/>
      <c r="X215" s="60">
        <v>62</v>
      </c>
      <c r="Y215" s="59">
        <v>1266.9119124480001</v>
      </c>
      <c r="Z215" s="58">
        <v>0</v>
      </c>
      <c r="AA215" s="60">
        <v>1266.9119124480001</v>
      </c>
      <c r="AB215" s="61">
        <v>1</v>
      </c>
    </row>
    <row r="216" spans="1:28" s="32" customFormat="1" ht="38.25" x14ac:dyDescent="0.25">
      <c r="A216" s="253" t="s">
        <v>1331</v>
      </c>
      <c r="B216" s="153" t="s">
        <v>672</v>
      </c>
      <c r="C216" s="154" t="s">
        <v>149</v>
      </c>
      <c r="D216" s="86" t="s">
        <v>508</v>
      </c>
      <c r="E216" s="153" t="s">
        <v>28</v>
      </c>
      <c r="F216" s="155">
        <v>1</v>
      </c>
      <c r="G216" s="156">
        <v>32.235839999999996</v>
      </c>
      <c r="H216" s="57">
        <v>24.167209247999999</v>
      </c>
      <c r="I216" s="58">
        <v>24.167209247999999</v>
      </c>
      <c r="J216" s="323"/>
      <c r="K216" s="324">
        <v>0</v>
      </c>
      <c r="L216" s="323"/>
      <c r="M216" s="324">
        <v>0</v>
      </c>
      <c r="N216" s="324">
        <v>24.167209247999999</v>
      </c>
      <c r="O216" s="314">
        <v>0</v>
      </c>
      <c r="P216" s="314">
        <v>24.167209247999999</v>
      </c>
      <c r="Q216" s="314">
        <v>0</v>
      </c>
      <c r="R216" s="280">
        <v>0</v>
      </c>
      <c r="S216" s="326">
        <v>32.235839999999996</v>
      </c>
      <c r="T216" s="317">
        <v>8.0686307519999971</v>
      </c>
      <c r="U216" s="335">
        <v>25.83</v>
      </c>
      <c r="V216" s="59">
        <v>1</v>
      </c>
      <c r="W216" s="65"/>
      <c r="X216" s="60">
        <v>1</v>
      </c>
      <c r="Y216" s="59">
        <v>24.167209247999999</v>
      </c>
      <c r="Z216" s="58">
        <v>0</v>
      </c>
      <c r="AA216" s="60">
        <v>24.167209247999999</v>
      </c>
      <c r="AB216" s="61">
        <v>1</v>
      </c>
    </row>
    <row r="217" spans="1:28" s="32" customFormat="1" ht="38.25" x14ac:dyDescent="0.25">
      <c r="A217" s="253" t="s">
        <v>1332</v>
      </c>
      <c r="B217" s="153" t="s">
        <v>673</v>
      </c>
      <c r="C217" s="154" t="s">
        <v>150</v>
      </c>
      <c r="D217" s="86" t="s">
        <v>508</v>
      </c>
      <c r="E217" s="153" t="s">
        <v>28</v>
      </c>
      <c r="F217" s="155">
        <v>117</v>
      </c>
      <c r="G217" s="156">
        <v>35.817599999999999</v>
      </c>
      <c r="H217" s="57">
        <v>26.852454720000001</v>
      </c>
      <c r="I217" s="58">
        <v>3141.73720224</v>
      </c>
      <c r="J217" s="323"/>
      <c r="K217" s="324">
        <v>0</v>
      </c>
      <c r="L217" s="323"/>
      <c r="M217" s="324">
        <v>0</v>
      </c>
      <c r="N217" s="324">
        <v>3141.73720224</v>
      </c>
      <c r="O217" s="314">
        <v>0</v>
      </c>
      <c r="P217" s="314">
        <v>3141.73720224</v>
      </c>
      <c r="Q217" s="314">
        <v>0</v>
      </c>
      <c r="R217" s="280">
        <v>0</v>
      </c>
      <c r="S217" s="326">
        <v>4190.6592000000001</v>
      </c>
      <c r="T217" s="317">
        <v>1048.9219977600001</v>
      </c>
      <c r="U217" s="335">
        <v>28.7</v>
      </c>
      <c r="V217" s="59">
        <v>117</v>
      </c>
      <c r="W217" s="65"/>
      <c r="X217" s="60">
        <v>117</v>
      </c>
      <c r="Y217" s="59">
        <v>3141.73720224</v>
      </c>
      <c r="Z217" s="58">
        <v>0</v>
      </c>
      <c r="AA217" s="60">
        <v>3141.73720224</v>
      </c>
      <c r="AB217" s="61">
        <v>1</v>
      </c>
    </row>
    <row r="218" spans="1:28" s="32" customFormat="1" ht="38.25" x14ac:dyDescent="0.25">
      <c r="A218" s="253" t="s">
        <v>1333</v>
      </c>
      <c r="B218" s="153" t="s">
        <v>674</v>
      </c>
      <c r="C218" s="154" t="s">
        <v>151</v>
      </c>
      <c r="D218" s="86" t="s">
        <v>508</v>
      </c>
      <c r="E218" s="153" t="s">
        <v>28</v>
      </c>
      <c r="F218" s="155">
        <v>20</v>
      </c>
      <c r="G218" s="156">
        <v>46.063679999999998</v>
      </c>
      <c r="H218" s="57">
        <v>34.533940895999997</v>
      </c>
      <c r="I218" s="58">
        <v>690.67881791999991</v>
      </c>
      <c r="J218" s="323"/>
      <c r="K218" s="324">
        <v>0</v>
      </c>
      <c r="L218" s="323"/>
      <c r="M218" s="324">
        <v>0</v>
      </c>
      <c r="N218" s="324">
        <v>690.67881791999991</v>
      </c>
      <c r="O218" s="314">
        <v>0</v>
      </c>
      <c r="P218" s="314">
        <v>690.67881791999991</v>
      </c>
      <c r="Q218" s="314">
        <v>0</v>
      </c>
      <c r="R218" s="280">
        <v>0</v>
      </c>
      <c r="S218" s="326">
        <v>921.27359999999999</v>
      </c>
      <c r="T218" s="317">
        <v>230.59478208000007</v>
      </c>
      <c r="U218" s="335">
        <v>36.909999999999997</v>
      </c>
      <c r="V218" s="59">
        <v>20</v>
      </c>
      <c r="W218" s="65"/>
      <c r="X218" s="60">
        <v>20</v>
      </c>
      <c r="Y218" s="59">
        <v>690.67881791999991</v>
      </c>
      <c r="Z218" s="58">
        <v>0</v>
      </c>
      <c r="AA218" s="60">
        <v>690.67881791999991</v>
      </c>
      <c r="AB218" s="61">
        <v>1</v>
      </c>
    </row>
    <row r="219" spans="1:28" s="32" customFormat="1" ht="38.25" x14ac:dyDescent="0.25">
      <c r="A219" s="253" t="s">
        <v>1334</v>
      </c>
      <c r="B219" s="153" t="s">
        <v>675</v>
      </c>
      <c r="C219" s="154" t="s">
        <v>152</v>
      </c>
      <c r="D219" s="86" t="s">
        <v>508</v>
      </c>
      <c r="E219" s="153" t="s">
        <v>28</v>
      </c>
      <c r="F219" s="155">
        <v>89</v>
      </c>
      <c r="G219" s="156">
        <v>41.745600000000003</v>
      </c>
      <c r="H219" s="57">
        <v>31.296676320000003</v>
      </c>
      <c r="I219" s="58">
        <v>2785.4041924800003</v>
      </c>
      <c r="J219" s="323"/>
      <c r="K219" s="324">
        <v>0</v>
      </c>
      <c r="L219" s="323"/>
      <c r="M219" s="324">
        <v>0</v>
      </c>
      <c r="N219" s="324">
        <v>2785.4041924800003</v>
      </c>
      <c r="O219" s="314">
        <v>0</v>
      </c>
      <c r="P219" s="314">
        <v>2785.4041924800003</v>
      </c>
      <c r="Q219" s="314">
        <v>0</v>
      </c>
      <c r="R219" s="280">
        <v>0</v>
      </c>
      <c r="S219" s="326">
        <v>3715.3584000000001</v>
      </c>
      <c r="T219" s="317">
        <v>929.95420751999973</v>
      </c>
      <c r="U219" s="335">
        <v>33.450000000000003</v>
      </c>
      <c r="V219" s="59">
        <v>89</v>
      </c>
      <c r="W219" s="65"/>
      <c r="X219" s="60">
        <v>89</v>
      </c>
      <c r="Y219" s="59">
        <v>2785.4041924800003</v>
      </c>
      <c r="Z219" s="58">
        <v>0</v>
      </c>
      <c r="AA219" s="60">
        <v>2785.4041924800003</v>
      </c>
      <c r="AB219" s="61">
        <v>1</v>
      </c>
    </row>
    <row r="220" spans="1:28" s="32" customFormat="1" ht="38.25" x14ac:dyDescent="0.25">
      <c r="A220" s="253" t="s">
        <v>1335</v>
      </c>
      <c r="B220" s="153" t="s">
        <v>676</v>
      </c>
      <c r="C220" s="154" t="s">
        <v>153</v>
      </c>
      <c r="D220" s="86" t="s">
        <v>508</v>
      </c>
      <c r="E220" s="153" t="s">
        <v>28</v>
      </c>
      <c r="F220" s="155">
        <v>24</v>
      </c>
      <c r="G220" s="156">
        <v>56.384639999999997</v>
      </c>
      <c r="H220" s="57">
        <v>42.271564607999998</v>
      </c>
      <c r="I220" s="58">
        <v>1014.5175505919999</v>
      </c>
      <c r="J220" s="323"/>
      <c r="K220" s="324">
        <v>0</v>
      </c>
      <c r="L220" s="323"/>
      <c r="M220" s="324">
        <v>0</v>
      </c>
      <c r="N220" s="324">
        <v>1014.5175505919999</v>
      </c>
      <c r="O220" s="314">
        <v>0</v>
      </c>
      <c r="P220" s="314">
        <v>1014.5175505919999</v>
      </c>
      <c r="Q220" s="314">
        <v>0</v>
      </c>
      <c r="R220" s="280">
        <v>0</v>
      </c>
      <c r="S220" s="326">
        <v>1353.23136</v>
      </c>
      <c r="T220" s="317">
        <v>338.71380940800009</v>
      </c>
      <c r="U220" s="335">
        <v>45.18</v>
      </c>
      <c r="V220" s="59">
        <v>24</v>
      </c>
      <c r="W220" s="65"/>
      <c r="X220" s="60">
        <v>24</v>
      </c>
      <c r="Y220" s="59">
        <v>1014.5175505919999</v>
      </c>
      <c r="Z220" s="58">
        <v>0</v>
      </c>
      <c r="AA220" s="60">
        <v>1014.5175505919999</v>
      </c>
      <c r="AB220" s="61">
        <v>1</v>
      </c>
    </row>
    <row r="221" spans="1:28" s="32" customFormat="1" ht="38.25" x14ac:dyDescent="0.25">
      <c r="A221" s="253" t="s">
        <v>1336</v>
      </c>
      <c r="B221" s="153" t="s">
        <v>677</v>
      </c>
      <c r="C221" s="154" t="s">
        <v>154</v>
      </c>
      <c r="D221" s="86" t="s">
        <v>508</v>
      </c>
      <c r="E221" s="153" t="s">
        <v>31</v>
      </c>
      <c r="F221" s="155">
        <v>10</v>
      </c>
      <c r="G221" s="156">
        <v>46.924800000000005</v>
      </c>
      <c r="H221" s="57">
        <v>35.179522560000002</v>
      </c>
      <c r="I221" s="58">
        <v>351.79522560000004</v>
      </c>
      <c r="J221" s="323"/>
      <c r="K221" s="324">
        <v>0</v>
      </c>
      <c r="L221" s="323"/>
      <c r="M221" s="324">
        <v>0</v>
      </c>
      <c r="N221" s="324">
        <v>351.79522560000004</v>
      </c>
      <c r="O221" s="314">
        <v>0</v>
      </c>
      <c r="P221" s="314">
        <v>351.79522560000004</v>
      </c>
      <c r="Q221" s="314">
        <v>0</v>
      </c>
      <c r="R221" s="280">
        <v>0</v>
      </c>
      <c r="S221" s="326">
        <v>469.24800000000005</v>
      </c>
      <c r="T221" s="317">
        <v>117.45277440000001</v>
      </c>
      <c r="U221" s="335">
        <v>37.6</v>
      </c>
      <c r="V221" s="59">
        <v>10</v>
      </c>
      <c r="W221" s="65"/>
      <c r="X221" s="60">
        <v>10</v>
      </c>
      <c r="Y221" s="59">
        <v>351.79522560000004</v>
      </c>
      <c r="Z221" s="58">
        <v>0</v>
      </c>
      <c r="AA221" s="60">
        <v>351.79522560000004</v>
      </c>
      <c r="AB221" s="61">
        <v>1</v>
      </c>
    </row>
    <row r="222" spans="1:28" s="32" customFormat="1" ht="38.25" x14ac:dyDescent="0.25">
      <c r="A222" s="253" t="s">
        <v>1337</v>
      </c>
      <c r="B222" s="153" t="s">
        <v>678</v>
      </c>
      <c r="C222" s="154" t="s">
        <v>155</v>
      </c>
      <c r="D222" s="86" t="s">
        <v>508</v>
      </c>
      <c r="E222" s="153" t="s">
        <v>28</v>
      </c>
      <c r="F222" s="155">
        <v>5</v>
      </c>
      <c r="G222" s="156">
        <v>65.133119999999991</v>
      </c>
      <c r="H222" s="57">
        <v>48.830300063999992</v>
      </c>
      <c r="I222" s="58">
        <v>244.15150031999997</v>
      </c>
      <c r="J222" s="323"/>
      <c r="K222" s="324">
        <v>0</v>
      </c>
      <c r="L222" s="323"/>
      <c r="M222" s="324">
        <v>0</v>
      </c>
      <c r="N222" s="324">
        <v>244.15150031999997</v>
      </c>
      <c r="O222" s="314">
        <v>0</v>
      </c>
      <c r="P222" s="314">
        <v>244.15150031999997</v>
      </c>
      <c r="Q222" s="314">
        <v>0</v>
      </c>
      <c r="R222" s="280">
        <v>0</v>
      </c>
      <c r="S222" s="326">
        <v>325.66559999999993</v>
      </c>
      <c r="T222" s="317">
        <v>81.514099679999958</v>
      </c>
      <c r="U222" s="335">
        <v>52.19</v>
      </c>
      <c r="V222" s="59">
        <v>5</v>
      </c>
      <c r="W222" s="65"/>
      <c r="X222" s="60">
        <v>5</v>
      </c>
      <c r="Y222" s="59">
        <v>244.15150031999997</v>
      </c>
      <c r="Z222" s="58">
        <v>0</v>
      </c>
      <c r="AA222" s="60">
        <v>244.15150031999997</v>
      </c>
      <c r="AB222" s="61">
        <v>1</v>
      </c>
    </row>
    <row r="223" spans="1:28" s="32" customFormat="1" ht="25.5" x14ac:dyDescent="0.25">
      <c r="A223" s="253" t="s">
        <v>1338</v>
      </c>
      <c r="B223" s="153" t="s">
        <v>679</v>
      </c>
      <c r="C223" s="154" t="s">
        <v>156</v>
      </c>
      <c r="D223" s="86" t="s">
        <v>508</v>
      </c>
      <c r="E223" s="153" t="s">
        <v>87</v>
      </c>
      <c r="F223" s="155">
        <v>14</v>
      </c>
      <c r="G223" s="156">
        <v>52.216320000000003</v>
      </c>
      <c r="H223" s="57">
        <v>39.146575104000007</v>
      </c>
      <c r="I223" s="58">
        <v>548.05205145600007</v>
      </c>
      <c r="J223" s="323"/>
      <c r="K223" s="324">
        <v>0</v>
      </c>
      <c r="L223" s="323"/>
      <c r="M223" s="324">
        <v>0</v>
      </c>
      <c r="N223" s="324">
        <v>548.05205145600007</v>
      </c>
      <c r="O223" s="314">
        <v>0</v>
      </c>
      <c r="P223" s="314">
        <v>548.05205145600007</v>
      </c>
      <c r="Q223" s="314">
        <v>0</v>
      </c>
      <c r="R223" s="280">
        <v>0</v>
      </c>
      <c r="S223" s="326">
        <v>731.02848000000006</v>
      </c>
      <c r="T223" s="317">
        <v>182.97642854399999</v>
      </c>
      <c r="U223" s="335">
        <v>41.84</v>
      </c>
      <c r="V223" s="59">
        <v>14</v>
      </c>
      <c r="W223" s="65"/>
      <c r="X223" s="60">
        <v>14</v>
      </c>
      <c r="Y223" s="59">
        <v>548.05205145600007</v>
      </c>
      <c r="Z223" s="58">
        <v>0</v>
      </c>
      <c r="AA223" s="60">
        <v>548.05205145600007</v>
      </c>
      <c r="AB223" s="61">
        <v>1</v>
      </c>
    </row>
    <row r="224" spans="1:28" s="32" customFormat="1" ht="25.5" x14ac:dyDescent="0.25">
      <c r="A224" s="253" t="s">
        <v>1339</v>
      </c>
      <c r="B224" s="153" t="s">
        <v>680</v>
      </c>
      <c r="C224" s="154" t="s">
        <v>681</v>
      </c>
      <c r="D224" s="86" t="s">
        <v>508</v>
      </c>
      <c r="E224" s="153" t="s">
        <v>31</v>
      </c>
      <c r="F224" s="155">
        <v>14</v>
      </c>
      <c r="G224" s="156">
        <v>13.965119999999999</v>
      </c>
      <c r="H224" s="57">
        <v>10.469650463999999</v>
      </c>
      <c r="I224" s="58">
        <v>146.57510649599999</v>
      </c>
      <c r="J224" s="323"/>
      <c r="K224" s="324">
        <v>0</v>
      </c>
      <c r="L224" s="323"/>
      <c r="M224" s="324">
        <v>0</v>
      </c>
      <c r="N224" s="324">
        <v>146.57510649599999</v>
      </c>
      <c r="O224" s="314">
        <v>0</v>
      </c>
      <c r="P224" s="314">
        <v>146.57510649599999</v>
      </c>
      <c r="Q224" s="314">
        <v>0</v>
      </c>
      <c r="R224" s="280">
        <v>0</v>
      </c>
      <c r="S224" s="326">
        <v>195.51167999999998</v>
      </c>
      <c r="T224" s="317"/>
      <c r="U224" s="335">
        <v>11.19</v>
      </c>
      <c r="V224" s="59">
        <v>14</v>
      </c>
      <c r="W224" s="65"/>
      <c r="X224" s="60">
        <v>14</v>
      </c>
      <c r="Y224" s="59">
        <v>146.57510649599999</v>
      </c>
      <c r="Z224" s="58">
        <v>0</v>
      </c>
      <c r="AA224" s="60">
        <v>146.57510649599999</v>
      </c>
      <c r="AB224" s="61">
        <v>1</v>
      </c>
    </row>
    <row r="225" spans="1:28" s="32" customFormat="1" ht="25.5" x14ac:dyDescent="0.25">
      <c r="A225" s="253" t="s">
        <v>1340</v>
      </c>
      <c r="B225" s="153" t="s">
        <v>682</v>
      </c>
      <c r="C225" s="154" t="s">
        <v>683</v>
      </c>
      <c r="D225" s="86" t="s">
        <v>508</v>
      </c>
      <c r="E225" s="153" t="s">
        <v>36</v>
      </c>
      <c r="F225" s="155">
        <v>41</v>
      </c>
      <c r="G225" s="156">
        <v>46.300800000000002</v>
      </c>
      <c r="H225" s="57">
        <v>34.711709760000005</v>
      </c>
      <c r="I225" s="58">
        <v>1423.1801001600002</v>
      </c>
      <c r="J225" s="323"/>
      <c r="K225" s="324">
        <v>0</v>
      </c>
      <c r="L225" s="323"/>
      <c r="M225" s="324">
        <v>0</v>
      </c>
      <c r="N225" s="324">
        <v>1423.1801001600002</v>
      </c>
      <c r="O225" s="314">
        <v>0</v>
      </c>
      <c r="P225" s="314">
        <v>1423.1801001600002</v>
      </c>
      <c r="Q225" s="314">
        <v>0</v>
      </c>
      <c r="R225" s="280">
        <v>0</v>
      </c>
      <c r="S225" s="326">
        <v>1898.3328000000001</v>
      </c>
      <c r="T225" s="317">
        <v>475.15269983999997</v>
      </c>
      <c r="U225" s="335">
        <v>37.1</v>
      </c>
      <c r="V225" s="59">
        <v>41</v>
      </c>
      <c r="W225" s="65"/>
      <c r="X225" s="60">
        <v>41</v>
      </c>
      <c r="Y225" s="59">
        <v>1423.1801001600002</v>
      </c>
      <c r="Z225" s="58">
        <v>0</v>
      </c>
      <c r="AA225" s="60">
        <v>1423.1801001600002</v>
      </c>
      <c r="AB225" s="61">
        <v>1</v>
      </c>
    </row>
    <row r="226" spans="1:28" s="32" customFormat="1" ht="25.5" x14ac:dyDescent="0.25">
      <c r="A226" s="253" t="s">
        <v>1341</v>
      </c>
      <c r="B226" s="153" t="s">
        <v>684</v>
      </c>
      <c r="C226" s="154" t="s">
        <v>685</v>
      </c>
      <c r="D226" s="86" t="s">
        <v>508</v>
      </c>
      <c r="E226" s="153" t="s">
        <v>87</v>
      </c>
      <c r="F226" s="155">
        <v>14</v>
      </c>
      <c r="G226" s="156">
        <v>116.15136</v>
      </c>
      <c r="H226" s="57">
        <v>87.078674591999999</v>
      </c>
      <c r="I226" s="58">
        <v>1219.101444288</v>
      </c>
      <c r="J226" s="323"/>
      <c r="K226" s="324">
        <v>0</v>
      </c>
      <c r="L226" s="323"/>
      <c r="M226" s="324">
        <v>0</v>
      </c>
      <c r="N226" s="324">
        <v>1219.101444288</v>
      </c>
      <c r="O226" s="314">
        <v>0</v>
      </c>
      <c r="P226" s="314">
        <v>1219.101444288</v>
      </c>
      <c r="Q226" s="314">
        <v>0</v>
      </c>
      <c r="R226" s="280">
        <v>0</v>
      </c>
      <c r="S226" s="326">
        <v>1626.11904</v>
      </c>
      <c r="T226" s="317">
        <v>407.017595712</v>
      </c>
      <c r="U226" s="335">
        <v>93.07</v>
      </c>
      <c r="V226" s="59">
        <v>14</v>
      </c>
      <c r="W226" s="65"/>
      <c r="X226" s="60">
        <v>14</v>
      </c>
      <c r="Y226" s="59">
        <v>1219.101444288</v>
      </c>
      <c r="Z226" s="58">
        <v>0</v>
      </c>
      <c r="AA226" s="60">
        <v>1219.101444288</v>
      </c>
      <c r="AB226" s="61">
        <v>1</v>
      </c>
    </row>
    <row r="227" spans="1:28" s="32" customFormat="1" ht="51" x14ac:dyDescent="0.25">
      <c r="A227" s="253" t="s">
        <v>1342</v>
      </c>
      <c r="B227" s="153" t="s">
        <v>686</v>
      </c>
      <c r="C227" s="154" t="s">
        <v>157</v>
      </c>
      <c r="D227" s="86" t="s">
        <v>508</v>
      </c>
      <c r="E227" s="153" t="s">
        <v>31</v>
      </c>
      <c r="F227" s="155">
        <v>558</v>
      </c>
      <c r="G227" s="156">
        <v>16.398720000000001</v>
      </c>
      <c r="H227" s="57">
        <v>12.294120384000001</v>
      </c>
      <c r="I227" s="58">
        <v>6860.1191742720002</v>
      </c>
      <c r="J227" s="323"/>
      <c r="K227" s="324">
        <v>0</v>
      </c>
      <c r="L227" s="323"/>
      <c r="M227" s="324">
        <v>0</v>
      </c>
      <c r="N227" s="324">
        <v>6860.1191742720002</v>
      </c>
      <c r="O227" s="314">
        <v>0</v>
      </c>
      <c r="P227" s="314">
        <v>6860.1191742720002</v>
      </c>
      <c r="Q227" s="314">
        <v>0</v>
      </c>
      <c r="R227" s="280">
        <v>0</v>
      </c>
      <c r="S227" s="326">
        <v>9150.4857599999996</v>
      </c>
      <c r="T227" s="317">
        <v>2290.3665857279993</v>
      </c>
      <c r="U227" s="335">
        <v>13.14</v>
      </c>
      <c r="V227" s="59">
        <v>558</v>
      </c>
      <c r="W227" s="65"/>
      <c r="X227" s="60">
        <v>558</v>
      </c>
      <c r="Y227" s="59">
        <v>6860.1191742720002</v>
      </c>
      <c r="Z227" s="58">
        <v>0</v>
      </c>
      <c r="AA227" s="60">
        <v>6860.1191742720002</v>
      </c>
      <c r="AB227" s="61">
        <v>1</v>
      </c>
    </row>
    <row r="228" spans="1:28" s="32" customFormat="1" ht="25.5" x14ac:dyDescent="0.25">
      <c r="A228" s="253" t="s">
        <v>1343</v>
      </c>
      <c r="B228" s="153" t="s">
        <v>687</v>
      </c>
      <c r="C228" s="154" t="s">
        <v>688</v>
      </c>
      <c r="D228" s="86" t="s">
        <v>508</v>
      </c>
      <c r="E228" s="153" t="s">
        <v>31</v>
      </c>
      <c r="F228" s="155">
        <v>69</v>
      </c>
      <c r="G228" s="156">
        <v>34.794240000000002</v>
      </c>
      <c r="H228" s="57">
        <v>26.085241728000003</v>
      </c>
      <c r="I228" s="58">
        <v>1799.8816792320001</v>
      </c>
      <c r="J228" s="323"/>
      <c r="K228" s="324">
        <v>0</v>
      </c>
      <c r="L228" s="323"/>
      <c r="M228" s="324">
        <v>0</v>
      </c>
      <c r="N228" s="324">
        <v>1799.8816792320001</v>
      </c>
      <c r="O228" s="314">
        <v>0</v>
      </c>
      <c r="P228" s="314">
        <v>1799.8816792320001</v>
      </c>
      <c r="Q228" s="314">
        <v>0</v>
      </c>
      <c r="R228" s="280">
        <v>0</v>
      </c>
      <c r="S228" s="326">
        <v>2400.8025600000001</v>
      </c>
      <c r="T228" s="317">
        <v>600.92088076799996</v>
      </c>
      <c r="U228" s="335">
        <v>27.88</v>
      </c>
      <c r="V228" s="59">
        <v>69</v>
      </c>
      <c r="W228" s="65"/>
      <c r="X228" s="60">
        <v>69</v>
      </c>
      <c r="Y228" s="59">
        <v>1799.8816792320001</v>
      </c>
      <c r="Z228" s="58">
        <v>0</v>
      </c>
      <c r="AA228" s="60">
        <v>1799.8816792320001</v>
      </c>
      <c r="AB228" s="61">
        <v>1</v>
      </c>
    </row>
    <row r="229" spans="1:28" s="32" customFormat="1" ht="25.5" x14ac:dyDescent="0.25">
      <c r="A229" s="253" t="s">
        <v>1344</v>
      </c>
      <c r="B229" s="153" t="s">
        <v>689</v>
      </c>
      <c r="C229" s="154" t="s">
        <v>158</v>
      </c>
      <c r="D229" s="86" t="s">
        <v>508</v>
      </c>
      <c r="E229" s="153" t="s">
        <v>31</v>
      </c>
      <c r="F229" s="155">
        <v>3</v>
      </c>
      <c r="G229" s="156">
        <v>25.75872</v>
      </c>
      <c r="H229" s="57">
        <v>19.311312384000001</v>
      </c>
      <c r="I229" s="58">
        <v>57.933937151999999</v>
      </c>
      <c r="J229" s="323"/>
      <c r="K229" s="324">
        <v>0</v>
      </c>
      <c r="L229" s="323"/>
      <c r="M229" s="324">
        <v>0</v>
      </c>
      <c r="N229" s="324">
        <v>57.933937151999999</v>
      </c>
      <c r="O229" s="314">
        <v>0</v>
      </c>
      <c r="P229" s="314">
        <v>57.933937151999999</v>
      </c>
      <c r="Q229" s="314">
        <v>0</v>
      </c>
      <c r="R229" s="280">
        <v>0</v>
      </c>
      <c r="S229" s="326">
        <v>77.276160000000004</v>
      </c>
      <c r="T229" s="317">
        <v>19.342222848000006</v>
      </c>
      <c r="U229" s="335">
        <v>20.64</v>
      </c>
      <c r="V229" s="59">
        <v>3</v>
      </c>
      <c r="W229" s="65"/>
      <c r="X229" s="60">
        <v>3</v>
      </c>
      <c r="Y229" s="59">
        <v>57.933937151999999</v>
      </c>
      <c r="Z229" s="58">
        <v>0</v>
      </c>
      <c r="AA229" s="60">
        <v>57.933937151999999</v>
      </c>
      <c r="AB229" s="61">
        <v>1</v>
      </c>
    </row>
    <row r="230" spans="1:28" s="32" customFormat="1" ht="25.5" x14ac:dyDescent="0.25">
      <c r="A230" s="253" t="s">
        <v>1345</v>
      </c>
      <c r="B230" s="153" t="s">
        <v>690</v>
      </c>
      <c r="C230" s="154" t="s">
        <v>159</v>
      </c>
      <c r="D230" s="86" t="s">
        <v>508</v>
      </c>
      <c r="E230" s="153" t="s">
        <v>31</v>
      </c>
      <c r="F230" s="155">
        <v>7</v>
      </c>
      <c r="G230" s="156">
        <v>31.774080000000001</v>
      </c>
      <c r="H230" s="57">
        <v>23.821027776000001</v>
      </c>
      <c r="I230" s="58">
        <v>166.74719443200001</v>
      </c>
      <c r="J230" s="323"/>
      <c r="K230" s="324">
        <v>0</v>
      </c>
      <c r="L230" s="323"/>
      <c r="M230" s="324">
        <v>0</v>
      </c>
      <c r="N230" s="324">
        <v>166.74719443200001</v>
      </c>
      <c r="O230" s="314">
        <v>0</v>
      </c>
      <c r="P230" s="314">
        <v>166.74719443200001</v>
      </c>
      <c r="Q230" s="314">
        <v>0</v>
      </c>
      <c r="R230" s="280">
        <v>0</v>
      </c>
      <c r="S230" s="326">
        <v>222.41856000000001</v>
      </c>
      <c r="T230" s="317">
        <v>55.671365567999999</v>
      </c>
      <c r="U230" s="335">
        <v>25.46</v>
      </c>
      <c r="V230" s="59">
        <v>7</v>
      </c>
      <c r="W230" s="65"/>
      <c r="X230" s="60">
        <v>7</v>
      </c>
      <c r="Y230" s="59">
        <v>166.74719443200001</v>
      </c>
      <c r="Z230" s="58">
        <v>0</v>
      </c>
      <c r="AA230" s="60">
        <v>166.74719443200001</v>
      </c>
      <c r="AB230" s="61">
        <v>1</v>
      </c>
    </row>
    <row r="231" spans="1:28" s="32" customFormat="1" ht="15.75" x14ac:dyDescent="0.25">
      <c r="A231" s="253" t="s">
        <v>1346</v>
      </c>
      <c r="B231" s="153" t="s">
        <v>691</v>
      </c>
      <c r="C231" s="154" t="s">
        <v>160</v>
      </c>
      <c r="D231" s="86" t="s">
        <v>508</v>
      </c>
      <c r="E231" s="153" t="s">
        <v>31</v>
      </c>
      <c r="F231" s="155">
        <v>1</v>
      </c>
      <c r="G231" s="156">
        <v>35.056319999999999</v>
      </c>
      <c r="H231" s="57">
        <v>26.281723104000001</v>
      </c>
      <c r="I231" s="58">
        <v>26.281723104000001</v>
      </c>
      <c r="J231" s="323"/>
      <c r="K231" s="324">
        <v>0</v>
      </c>
      <c r="L231" s="323"/>
      <c r="M231" s="324">
        <v>0</v>
      </c>
      <c r="N231" s="324">
        <v>26.281723104000001</v>
      </c>
      <c r="O231" s="314">
        <v>0</v>
      </c>
      <c r="P231" s="314">
        <v>26.281723104000001</v>
      </c>
      <c r="Q231" s="314">
        <v>0</v>
      </c>
      <c r="R231" s="280">
        <v>0</v>
      </c>
      <c r="S231" s="326">
        <v>35.056319999999999</v>
      </c>
      <c r="T231" s="317">
        <v>8.7745968959999985</v>
      </c>
      <c r="U231" s="335">
        <v>28.09</v>
      </c>
      <c r="V231" s="59">
        <v>1</v>
      </c>
      <c r="W231" s="65"/>
      <c r="X231" s="60">
        <v>1</v>
      </c>
      <c r="Y231" s="59">
        <v>26.281723104000001</v>
      </c>
      <c r="Z231" s="58">
        <v>0</v>
      </c>
      <c r="AA231" s="60">
        <v>26.281723104000001</v>
      </c>
      <c r="AB231" s="61">
        <v>1</v>
      </c>
    </row>
    <row r="232" spans="1:28" s="32" customFormat="1" ht="25.5" x14ac:dyDescent="0.25">
      <c r="A232" s="253" t="s">
        <v>1347</v>
      </c>
      <c r="B232" s="153" t="s">
        <v>692</v>
      </c>
      <c r="C232" s="154" t="s">
        <v>693</v>
      </c>
      <c r="D232" s="86" t="s">
        <v>508</v>
      </c>
      <c r="E232" s="153" t="s">
        <v>31</v>
      </c>
      <c r="F232" s="155">
        <v>2</v>
      </c>
      <c r="G232" s="156">
        <v>30.126720000000002</v>
      </c>
      <c r="H232" s="57">
        <v>22.586001984000003</v>
      </c>
      <c r="I232" s="58">
        <v>45.172003968000006</v>
      </c>
      <c r="J232" s="323"/>
      <c r="K232" s="324">
        <v>0</v>
      </c>
      <c r="L232" s="323"/>
      <c r="M232" s="324">
        <v>0</v>
      </c>
      <c r="N232" s="324">
        <v>45.172003968000006</v>
      </c>
      <c r="O232" s="314">
        <v>0</v>
      </c>
      <c r="P232" s="314">
        <v>45.172003968000006</v>
      </c>
      <c r="Q232" s="314">
        <v>0</v>
      </c>
      <c r="R232" s="280">
        <v>0</v>
      </c>
      <c r="S232" s="326">
        <v>60.253440000000005</v>
      </c>
      <c r="T232" s="317">
        <v>15.081436031999999</v>
      </c>
      <c r="U232" s="335">
        <v>24.14</v>
      </c>
      <c r="V232" s="59">
        <v>2</v>
      </c>
      <c r="W232" s="65"/>
      <c r="X232" s="60">
        <v>2</v>
      </c>
      <c r="Y232" s="59">
        <v>45.172003968000006</v>
      </c>
      <c r="Z232" s="58">
        <v>0</v>
      </c>
      <c r="AA232" s="60">
        <v>45.172003968000006</v>
      </c>
      <c r="AB232" s="61">
        <v>1</v>
      </c>
    </row>
    <row r="233" spans="1:28" s="32" customFormat="1" ht="25.5" x14ac:dyDescent="0.25">
      <c r="A233" s="253" t="s">
        <v>1348</v>
      </c>
      <c r="B233" s="153" t="s">
        <v>694</v>
      </c>
      <c r="C233" s="154" t="s">
        <v>161</v>
      </c>
      <c r="D233" s="86" t="s">
        <v>508</v>
      </c>
      <c r="E233" s="153" t="s">
        <v>31</v>
      </c>
      <c r="F233" s="155">
        <v>7</v>
      </c>
      <c r="G233" s="156">
        <v>32.061120000000003</v>
      </c>
      <c r="H233" s="57">
        <v>24.036221664000003</v>
      </c>
      <c r="I233" s="58">
        <v>168.25355164800001</v>
      </c>
      <c r="J233" s="323"/>
      <c r="K233" s="324">
        <v>0</v>
      </c>
      <c r="L233" s="323"/>
      <c r="M233" s="324">
        <v>0</v>
      </c>
      <c r="N233" s="324">
        <v>168.25355164800001</v>
      </c>
      <c r="O233" s="314">
        <v>0</v>
      </c>
      <c r="P233" s="314">
        <v>168.25355164800001</v>
      </c>
      <c r="Q233" s="314">
        <v>0</v>
      </c>
      <c r="R233" s="280">
        <v>0</v>
      </c>
      <c r="S233" s="326">
        <v>224.42784</v>
      </c>
      <c r="T233" s="317"/>
      <c r="U233" s="335">
        <v>25.69</v>
      </c>
      <c r="V233" s="59">
        <v>7</v>
      </c>
      <c r="W233" s="65"/>
      <c r="X233" s="60">
        <v>7</v>
      </c>
      <c r="Y233" s="59">
        <v>168.25355164800001</v>
      </c>
      <c r="Z233" s="58">
        <v>0</v>
      </c>
      <c r="AA233" s="60">
        <v>168.25355164800001</v>
      </c>
      <c r="AB233" s="61">
        <v>1</v>
      </c>
    </row>
    <row r="234" spans="1:28" s="32" customFormat="1" ht="25.5" x14ac:dyDescent="0.25">
      <c r="A234" s="253" t="s">
        <v>1349</v>
      </c>
      <c r="B234" s="153" t="s">
        <v>695</v>
      </c>
      <c r="C234" s="154" t="s">
        <v>162</v>
      </c>
      <c r="D234" s="86" t="s">
        <v>508</v>
      </c>
      <c r="E234" s="153" t="s">
        <v>31</v>
      </c>
      <c r="F234" s="155">
        <v>1</v>
      </c>
      <c r="G234" s="156">
        <v>36.803519999999999</v>
      </c>
      <c r="H234" s="57">
        <v>27.591598944000001</v>
      </c>
      <c r="I234" s="58">
        <v>27.591598944000001</v>
      </c>
      <c r="J234" s="323"/>
      <c r="K234" s="324">
        <v>0</v>
      </c>
      <c r="L234" s="323"/>
      <c r="M234" s="324">
        <v>0</v>
      </c>
      <c r="N234" s="324">
        <v>27.591598944000001</v>
      </c>
      <c r="O234" s="314">
        <v>0</v>
      </c>
      <c r="P234" s="314">
        <v>27.591598944000001</v>
      </c>
      <c r="Q234" s="314">
        <v>0</v>
      </c>
      <c r="R234" s="280">
        <v>0</v>
      </c>
      <c r="S234" s="326">
        <v>36.803519999999999</v>
      </c>
      <c r="T234" s="317"/>
      <c r="U234" s="335">
        <v>29.49</v>
      </c>
      <c r="V234" s="59">
        <v>1</v>
      </c>
      <c r="W234" s="65"/>
      <c r="X234" s="60">
        <v>1</v>
      </c>
      <c r="Y234" s="59">
        <v>27.591598944000001</v>
      </c>
      <c r="Z234" s="58">
        <v>0</v>
      </c>
      <c r="AA234" s="60">
        <v>27.591598944000001</v>
      </c>
      <c r="AB234" s="61">
        <v>1</v>
      </c>
    </row>
    <row r="235" spans="1:28" s="32" customFormat="1" ht="15.75" x14ac:dyDescent="0.25">
      <c r="A235" s="256" t="s">
        <v>1350</v>
      </c>
      <c r="B235" s="157"/>
      <c r="C235" s="158" t="s">
        <v>163</v>
      </c>
      <c r="D235" s="159"/>
      <c r="E235" s="146"/>
      <c r="F235" s="147"/>
      <c r="G235" s="148"/>
      <c r="H235" s="148"/>
      <c r="I235" s="149">
        <v>40568.922497375999</v>
      </c>
      <c r="J235" s="149">
        <v>0</v>
      </c>
      <c r="K235" s="149">
        <v>0</v>
      </c>
      <c r="L235" s="149">
        <v>0</v>
      </c>
      <c r="M235" s="149">
        <v>0</v>
      </c>
      <c r="N235" s="149">
        <v>40568.922497375999</v>
      </c>
      <c r="O235" s="149">
        <v>0</v>
      </c>
      <c r="P235" s="149">
        <v>40568.922497375999</v>
      </c>
      <c r="Q235" s="149">
        <v>0</v>
      </c>
      <c r="R235" s="149">
        <v>0</v>
      </c>
      <c r="S235" s="149">
        <v>54113.542079999999</v>
      </c>
      <c r="T235" s="149">
        <v>10441.198661087996</v>
      </c>
      <c r="U235" s="334">
        <v>48.900000000000006</v>
      </c>
      <c r="V235" s="150"/>
      <c r="W235" s="149"/>
      <c r="X235" s="151">
        <v>9001</v>
      </c>
      <c r="Y235" s="150">
        <v>40568.922497375999</v>
      </c>
      <c r="Z235" s="149">
        <v>0</v>
      </c>
      <c r="AA235" s="151">
        <v>40568.922497375999</v>
      </c>
      <c r="AB235" s="152">
        <v>1</v>
      </c>
    </row>
    <row r="236" spans="1:28" s="32" customFormat="1" ht="38.25" x14ac:dyDescent="0.25">
      <c r="A236" s="253" t="s">
        <v>1351</v>
      </c>
      <c r="B236" s="153" t="s">
        <v>696</v>
      </c>
      <c r="C236" s="154" t="s">
        <v>164</v>
      </c>
      <c r="D236" s="160" t="s">
        <v>508</v>
      </c>
      <c r="E236" s="153" t="s">
        <v>36</v>
      </c>
      <c r="F236" s="155">
        <v>1230</v>
      </c>
      <c r="G236" s="67">
        <v>6.0403199999999995</v>
      </c>
      <c r="H236" s="57">
        <v>4.5284279039999999</v>
      </c>
      <c r="I236" s="58">
        <v>5569.9663219200002</v>
      </c>
      <c r="J236" s="323"/>
      <c r="K236" s="324">
        <v>0</v>
      </c>
      <c r="L236" s="323"/>
      <c r="M236" s="324">
        <v>0</v>
      </c>
      <c r="N236" s="324">
        <v>5569.9663219200002</v>
      </c>
      <c r="O236" s="314">
        <v>0</v>
      </c>
      <c r="P236" s="314">
        <v>5569.9663219200002</v>
      </c>
      <c r="Q236" s="314">
        <v>0</v>
      </c>
      <c r="R236" s="280">
        <v>0</v>
      </c>
      <c r="S236" s="326">
        <v>7429.5935999999992</v>
      </c>
      <c r="T236" s="317"/>
      <c r="U236" s="335">
        <v>4.84</v>
      </c>
      <c r="V236" s="59">
        <v>1230</v>
      </c>
      <c r="W236" s="65"/>
      <c r="X236" s="60">
        <v>1230</v>
      </c>
      <c r="Y236" s="59">
        <v>5569.9663219200002</v>
      </c>
      <c r="Z236" s="58">
        <v>0</v>
      </c>
      <c r="AA236" s="60">
        <v>5569.9663219200002</v>
      </c>
      <c r="AB236" s="61">
        <v>1</v>
      </c>
    </row>
    <row r="237" spans="1:28" s="32" customFormat="1" ht="38.25" x14ac:dyDescent="0.25">
      <c r="A237" s="253" t="s">
        <v>1352</v>
      </c>
      <c r="B237" s="153" t="s">
        <v>697</v>
      </c>
      <c r="C237" s="154" t="s">
        <v>165</v>
      </c>
      <c r="D237" s="160" t="s">
        <v>508</v>
      </c>
      <c r="E237" s="153" t="s">
        <v>36</v>
      </c>
      <c r="F237" s="155">
        <v>111</v>
      </c>
      <c r="G237" s="67">
        <v>8.8732800000000012</v>
      </c>
      <c r="H237" s="57">
        <v>6.6522980160000014</v>
      </c>
      <c r="I237" s="58">
        <v>738.40507977600021</v>
      </c>
      <c r="J237" s="323"/>
      <c r="K237" s="324">
        <v>0</v>
      </c>
      <c r="L237" s="323"/>
      <c r="M237" s="324">
        <v>0</v>
      </c>
      <c r="N237" s="324">
        <v>738.40507977600021</v>
      </c>
      <c r="O237" s="314">
        <v>0</v>
      </c>
      <c r="P237" s="314">
        <v>738.40507977600021</v>
      </c>
      <c r="Q237" s="314">
        <v>0</v>
      </c>
      <c r="R237" s="280">
        <v>0</v>
      </c>
      <c r="S237" s="326">
        <v>984.93408000000011</v>
      </c>
      <c r="T237" s="317">
        <v>246.5290002239999</v>
      </c>
      <c r="U237" s="335">
        <v>7.11</v>
      </c>
      <c r="V237" s="59">
        <v>111</v>
      </c>
      <c r="W237" s="65"/>
      <c r="X237" s="60">
        <v>111</v>
      </c>
      <c r="Y237" s="59">
        <v>738.40507977600021</v>
      </c>
      <c r="Z237" s="58">
        <v>0</v>
      </c>
      <c r="AA237" s="60">
        <v>738.40507977600021</v>
      </c>
      <c r="AB237" s="61">
        <v>1</v>
      </c>
    </row>
    <row r="238" spans="1:28" s="32" customFormat="1" ht="38.25" x14ac:dyDescent="0.25">
      <c r="A238" s="253" t="s">
        <v>1353</v>
      </c>
      <c r="B238" s="153" t="s">
        <v>698</v>
      </c>
      <c r="C238" s="154" t="s">
        <v>166</v>
      </c>
      <c r="D238" s="160" t="s">
        <v>508</v>
      </c>
      <c r="E238" s="153" t="s">
        <v>36</v>
      </c>
      <c r="F238" s="155">
        <v>200</v>
      </c>
      <c r="G238" s="67">
        <v>12.48</v>
      </c>
      <c r="H238" s="57">
        <v>9.3562560000000001</v>
      </c>
      <c r="I238" s="58">
        <v>1871.2511999999999</v>
      </c>
      <c r="J238" s="323"/>
      <c r="K238" s="324">
        <v>0</v>
      </c>
      <c r="L238" s="323"/>
      <c r="M238" s="324">
        <v>0</v>
      </c>
      <c r="N238" s="324">
        <v>1871.2511999999999</v>
      </c>
      <c r="O238" s="314">
        <v>0</v>
      </c>
      <c r="P238" s="314">
        <v>1871.2511999999999</v>
      </c>
      <c r="Q238" s="314">
        <v>0</v>
      </c>
      <c r="R238" s="280">
        <v>0</v>
      </c>
      <c r="S238" s="326">
        <v>2496</v>
      </c>
      <c r="T238" s="317">
        <v>624.74880000000007</v>
      </c>
      <c r="U238" s="335">
        <v>10</v>
      </c>
      <c r="V238" s="59">
        <v>200</v>
      </c>
      <c r="W238" s="65"/>
      <c r="X238" s="60">
        <v>200</v>
      </c>
      <c r="Y238" s="59">
        <v>1871.2511999999999</v>
      </c>
      <c r="Z238" s="58">
        <v>0</v>
      </c>
      <c r="AA238" s="60">
        <v>1871.2511999999999</v>
      </c>
      <c r="AB238" s="61">
        <v>1</v>
      </c>
    </row>
    <row r="239" spans="1:28" s="32" customFormat="1" ht="38.25" x14ac:dyDescent="0.25">
      <c r="A239" s="253" t="s">
        <v>1354</v>
      </c>
      <c r="B239" s="153" t="s">
        <v>699</v>
      </c>
      <c r="C239" s="154" t="s">
        <v>167</v>
      </c>
      <c r="D239" s="160" t="s">
        <v>508</v>
      </c>
      <c r="E239" s="153" t="s">
        <v>36</v>
      </c>
      <c r="F239" s="155">
        <v>141</v>
      </c>
      <c r="G239" s="67">
        <v>19.89312</v>
      </c>
      <c r="H239" s="57">
        <v>14.913872064</v>
      </c>
      <c r="I239" s="58">
        <v>2102.855961024</v>
      </c>
      <c r="J239" s="323"/>
      <c r="K239" s="324">
        <v>0</v>
      </c>
      <c r="L239" s="323"/>
      <c r="M239" s="324">
        <v>0</v>
      </c>
      <c r="N239" s="324">
        <v>2102.855961024</v>
      </c>
      <c r="O239" s="314">
        <v>0</v>
      </c>
      <c r="P239" s="314">
        <v>2102.855961024</v>
      </c>
      <c r="Q239" s="314">
        <v>0</v>
      </c>
      <c r="R239" s="280">
        <v>0</v>
      </c>
      <c r="S239" s="326">
        <v>2804.92992</v>
      </c>
      <c r="T239" s="317"/>
      <c r="U239" s="335">
        <v>15.94</v>
      </c>
      <c r="V239" s="59">
        <v>141</v>
      </c>
      <c r="W239" s="65"/>
      <c r="X239" s="60">
        <v>141</v>
      </c>
      <c r="Y239" s="59">
        <v>2102.855961024</v>
      </c>
      <c r="Z239" s="58">
        <v>0</v>
      </c>
      <c r="AA239" s="60">
        <v>2102.855961024</v>
      </c>
      <c r="AB239" s="61">
        <v>1</v>
      </c>
    </row>
    <row r="240" spans="1:28" s="32" customFormat="1" ht="38.25" x14ac:dyDescent="0.25">
      <c r="A240" s="253" t="s">
        <v>1355</v>
      </c>
      <c r="B240" s="153" t="s">
        <v>700</v>
      </c>
      <c r="C240" s="154" t="s">
        <v>168</v>
      </c>
      <c r="D240" s="160" t="s">
        <v>508</v>
      </c>
      <c r="E240" s="153" t="s">
        <v>36</v>
      </c>
      <c r="F240" s="155">
        <v>7059</v>
      </c>
      <c r="G240" s="67">
        <v>5.4163199999999998</v>
      </c>
      <c r="H240" s="57">
        <v>4.060615104</v>
      </c>
      <c r="I240" s="58">
        <v>28663.882019135999</v>
      </c>
      <c r="J240" s="323"/>
      <c r="K240" s="324">
        <v>0</v>
      </c>
      <c r="L240" s="323"/>
      <c r="M240" s="324">
        <v>0</v>
      </c>
      <c r="N240" s="324">
        <v>28663.882019135999</v>
      </c>
      <c r="O240" s="314">
        <v>0</v>
      </c>
      <c r="P240" s="314">
        <v>28663.882019135999</v>
      </c>
      <c r="Q240" s="314">
        <v>0</v>
      </c>
      <c r="R240" s="280">
        <v>0</v>
      </c>
      <c r="S240" s="326">
        <v>38233.802879999996</v>
      </c>
      <c r="T240" s="317">
        <v>9569.9208608639965</v>
      </c>
      <c r="U240" s="335">
        <v>4.34</v>
      </c>
      <c r="V240" s="59">
        <v>7059</v>
      </c>
      <c r="W240" s="65"/>
      <c r="X240" s="60">
        <v>7059</v>
      </c>
      <c r="Y240" s="59">
        <v>28663.882019135999</v>
      </c>
      <c r="Z240" s="58">
        <v>0</v>
      </c>
      <c r="AA240" s="60">
        <v>28663.882019135999</v>
      </c>
      <c r="AB240" s="61">
        <v>1</v>
      </c>
    </row>
    <row r="241" spans="1:28" s="32" customFormat="1" ht="38.25" x14ac:dyDescent="0.25">
      <c r="A241" s="253" t="s">
        <v>1356</v>
      </c>
      <c r="B241" s="153" t="s">
        <v>701</v>
      </c>
      <c r="C241" s="154" t="s">
        <v>169</v>
      </c>
      <c r="D241" s="160" t="s">
        <v>508</v>
      </c>
      <c r="E241" s="153" t="s">
        <v>36</v>
      </c>
      <c r="F241" s="155">
        <v>260</v>
      </c>
      <c r="G241" s="67">
        <v>8.3241599999999991</v>
      </c>
      <c r="H241" s="57">
        <v>6.2406227519999993</v>
      </c>
      <c r="I241" s="58">
        <v>1622.5619155199997</v>
      </c>
      <c r="J241" s="323"/>
      <c r="K241" s="324">
        <v>0</v>
      </c>
      <c r="L241" s="323"/>
      <c r="M241" s="324">
        <v>0</v>
      </c>
      <c r="N241" s="324">
        <v>1622.5619155199997</v>
      </c>
      <c r="O241" s="314">
        <v>0</v>
      </c>
      <c r="P241" s="314">
        <v>1622.5619155199997</v>
      </c>
      <c r="Q241" s="314">
        <v>0</v>
      </c>
      <c r="R241" s="280">
        <v>0</v>
      </c>
      <c r="S241" s="326">
        <v>2164.2815999999998</v>
      </c>
      <c r="T241" s="317"/>
      <c r="U241" s="335">
        <v>6.67</v>
      </c>
      <c r="V241" s="59">
        <v>260</v>
      </c>
      <c r="W241" s="65"/>
      <c r="X241" s="60">
        <v>260</v>
      </c>
      <c r="Y241" s="59">
        <v>1622.5619155199997</v>
      </c>
      <c r="Z241" s="58">
        <v>0</v>
      </c>
      <c r="AA241" s="60">
        <v>1622.5619155199997</v>
      </c>
      <c r="AB241" s="61">
        <v>1</v>
      </c>
    </row>
    <row r="242" spans="1:28" s="32" customFormat="1" ht="15.75" x14ac:dyDescent="0.25">
      <c r="A242" s="258" t="s">
        <v>1357</v>
      </c>
      <c r="B242" s="157"/>
      <c r="C242" s="158" t="s">
        <v>170</v>
      </c>
      <c r="D242" s="159"/>
      <c r="E242" s="161"/>
      <c r="F242" s="162"/>
      <c r="G242" s="163"/>
      <c r="H242" s="163"/>
      <c r="I242" s="164">
        <v>19209.432112416001</v>
      </c>
      <c r="J242" s="164">
        <v>0</v>
      </c>
      <c r="K242" s="164">
        <v>0</v>
      </c>
      <c r="L242" s="164">
        <v>0</v>
      </c>
      <c r="M242" s="164">
        <v>0</v>
      </c>
      <c r="N242" s="164">
        <v>19209.432112416001</v>
      </c>
      <c r="O242" s="164">
        <v>0</v>
      </c>
      <c r="P242" s="164">
        <v>19209.432112416001</v>
      </c>
      <c r="Q242" s="164">
        <v>0</v>
      </c>
      <c r="R242" s="164">
        <v>0</v>
      </c>
      <c r="S242" s="164">
        <v>25622.825280000001</v>
      </c>
      <c r="T242" s="164" t="e">
        <v>#REF!</v>
      </c>
      <c r="U242" s="336">
        <v>9406.119999999999</v>
      </c>
      <c r="V242" s="165"/>
      <c r="W242" s="164"/>
      <c r="X242" s="166">
        <v>381</v>
      </c>
      <c r="Y242" s="165">
        <v>19209.432112416001</v>
      </c>
      <c r="Z242" s="164">
        <v>0</v>
      </c>
      <c r="AA242" s="166">
        <v>19209.432112416001</v>
      </c>
      <c r="AB242" s="152">
        <v>1</v>
      </c>
    </row>
    <row r="243" spans="1:28" s="32" customFormat="1" ht="15.75" x14ac:dyDescent="0.25">
      <c r="A243" s="258" t="s">
        <v>1358</v>
      </c>
      <c r="B243" s="167"/>
      <c r="C243" s="168" t="s">
        <v>171</v>
      </c>
      <c r="D243" s="159"/>
      <c r="E243" s="159"/>
      <c r="F243" s="169"/>
      <c r="G243" s="163"/>
      <c r="H243" s="163"/>
      <c r="I243" s="164">
        <v>7385.6039362560014</v>
      </c>
      <c r="J243" s="164">
        <v>0</v>
      </c>
      <c r="K243" s="164">
        <v>0</v>
      </c>
      <c r="L243" s="164">
        <v>0</v>
      </c>
      <c r="M243" s="164">
        <v>0</v>
      </c>
      <c r="N243" s="164">
        <v>7385.6039362560014</v>
      </c>
      <c r="O243" s="164">
        <v>0</v>
      </c>
      <c r="P243" s="164">
        <v>7385.6039362560014</v>
      </c>
      <c r="Q243" s="164">
        <v>0</v>
      </c>
      <c r="R243" s="164">
        <v>0</v>
      </c>
      <c r="S243" s="164">
        <v>9851.4124800000009</v>
      </c>
      <c r="T243" s="164">
        <v>2465.808543744</v>
      </c>
      <c r="U243" s="336">
        <v>347.51</v>
      </c>
      <c r="V243" s="165"/>
      <c r="W243" s="164"/>
      <c r="X243" s="166">
        <v>238</v>
      </c>
      <c r="Y243" s="165">
        <v>7385.6039362560014</v>
      </c>
      <c r="Z243" s="164">
        <v>0</v>
      </c>
      <c r="AA243" s="166">
        <v>7385.6039362560014</v>
      </c>
      <c r="AB243" s="152">
        <v>1</v>
      </c>
    </row>
    <row r="244" spans="1:28" s="32" customFormat="1" ht="25.5" x14ac:dyDescent="0.25">
      <c r="A244" s="253" t="s">
        <v>1359</v>
      </c>
      <c r="B244" s="153" t="s">
        <v>702</v>
      </c>
      <c r="C244" s="154" t="s">
        <v>703</v>
      </c>
      <c r="D244" s="160" t="s">
        <v>508</v>
      </c>
      <c r="E244" s="153" t="s">
        <v>28</v>
      </c>
      <c r="F244" s="155">
        <v>1</v>
      </c>
      <c r="G244" s="155">
        <v>57.844799999999999</v>
      </c>
      <c r="H244" s="57">
        <v>43.36624656</v>
      </c>
      <c r="I244" s="58">
        <v>43.36624656</v>
      </c>
      <c r="J244" s="323"/>
      <c r="K244" s="324">
        <v>0</v>
      </c>
      <c r="L244" s="323"/>
      <c r="M244" s="324">
        <v>0</v>
      </c>
      <c r="N244" s="324">
        <v>43.36624656</v>
      </c>
      <c r="O244" s="314">
        <v>0</v>
      </c>
      <c r="P244" s="314">
        <v>43.36624656</v>
      </c>
      <c r="Q244" s="314">
        <v>0</v>
      </c>
      <c r="R244" s="280">
        <v>0</v>
      </c>
      <c r="S244" s="326">
        <v>57.844799999999999</v>
      </c>
      <c r="T244" s="317">
        <v>14.478553439999999</v>
      </c>
      <c r="U244" s="335">
        <v>46.35</v>
      </c>
      <c r="V244" s="59">
        <v>1</v>
      </c>
      <c r="W244" s="65"/>
      <c r="X244" s="60">
        <v>1</v>
      </c>
      <c r="Y244" s="59">
        <v>43.36624656</v>
      </c>
      <c r="Z244" s="58">
        <v>0</v>
      </c>
      <c r="AA244" s="60">
        <v>43.36624656</v>
      </c>
      <c r="AB244" s="61">
        <v>1</v>
      </c>
    </row>
    <row r="245" spans="1:28" s="32" customFormat="1" ht="25.5" x14ac:dyDescent="0.25">
      <c r="A245" s="253" t="s">
        <v>1360</v>
      </c>
      <c r="B245" s="153" t="s">
        <v>704</v>
      </c>
      <c r="C245" s="154" t="s">
        <v>705</v>
      </c>
      <c r="D245" s="160" t="s">
        <v>508</v>
      </c>
      <c r="E245" s="153" t="s">
        <v>28</v>
      </c>
      <c r="F245" s="155">
        <v>23</v>
      </c>
      <c r="G245" s="155">
        <v>51.093119999999999</v>
      </c>
      <c r="H245" s="57">
        <v>38.304512064000001</v>
      </c>
      <c r="I245" s="58">
        <v>881.00377747200002</v>
      </c>
      <c r="J245" s="323"/>
      <c r="K245" s="324">
        <v>0</v>
      </c>
      <c r="L245" s="323"/>
      <c r="M245" s="324">
        <v>0</v>
      </c>
      <c r="N245" s="324">
        <v>881.00377747200002</v>
      </c>
      <c r="O245" s="314">
        <v>0</v>
      </c>
      <c r="P245" s="314">
        <v>881.00377747200002</v>
      </c>
      <c r="Q245" s="314">
        <v>0</v>
      </c>
      <c r="R245" s="280">
        <v>0</v>
      </c>
      <c r="S245" s="326">
        <v>1175.14176</v>
      </c>
      <c r="T245" s="317">
        <v>294.13798252799995</v>
      </c>
      <c r="U245" s="335">
        <v>40.94</v>
      </c>
      <c r="V245" s="59">
        <v>23</v>
      </c>
      <c r="W245" s="65"/>
      <c r="X245" s="60">
        <v>23</v>
      </c>
      <c r="Y245" s="59">
        <v>881.00377747200002</v>
      </c>
      <c r="Z245" s="58">
        <v>0</v>
      </c>
      <c r="AA245" s="60">
        <v>881.00377747200002</v>
      </c>
      <c r="AB245" s="61">
        <v>1</v>
      </c>
    </row>
    <row r="246" spans="1:28" s="32" customFormat="1" ht="25.5" x14ac:dyDescent="0.25">
      <c r="A246" s="253" t="s">
        <v>1361</v>
      </c>
      <c r="B246" s="153" t="s">
        <v>706</v>
      </c>
      <c r="C246" s="154" t="s">
        <v>172</v>
      </c>
      <c r="D246" s="160" t="s">
        <v>508</v>
      </c>
      <c r="E246" s="153" t="s">
        <v>28</v>
      </c>
      <c r="F246" s="155">
        <v>37</v>
      </c>
      <c r="G246" s="155">
        <v>42.556800000000003</v>
      </c>
      <c r="H246" s="57">
        <v>31.904832960000004</v>
      </c>
      <c r="I246" s="58">
        <v>1180.4788195200001</v>
      </c>
      <c r="J246" s="323"/>
      <c r="K246" s="324">
        <v>0</v>
      </c>
      <c r="L246" s="323"/>
      <c r="M246" s="324">
        <v>0</v>
      </c>
      <c r="N246" s="324">
        <v>1180.4788195200001</v>
      </c>
      <c r="O246" s="314">
        <v>0</v>
      </c>
      <c r="P246" s="314">
        <v>1180.4788195200001</v>
      </c>
      <c r="Q246" s="314">
        <v>0</v>
      </c>
      <c r="R246" s="280">
        <v>0</v>
      </c>
      <c r="S246" s="326">
        <v>1574.6016000000002</v>
      </c>
      <c r="T246" s="317">
        <v>394.12278048000007</v>
      </c>
      <c r="U246" s="335">
        <v>34.1</v>
      </c>
      <c r="V246" s="59">
        <v>37</v>
      </c>
      <c r="W246" s="65"/>
      <c r="X246" s="60">
        <v>37</v>
      </c>
      <c r="Y246" s="59">
        <v>1180.4788195200001</v>
      </c>
      <c r="Z246" s="58">
        <v>0</v>
      </c>
      <c r="AA246" s="60">
        <v>1180.4788195200001</v>
      </c>
      <c r="AB246" s="61">
        <v>1</v>
      </c>
    </row>
    <row r="247" spans="1:28" s="32" customFormat="1" ht="38.25" x14ac:dyDescent="0.25">
      <c r="A247" s="253" t="s">
        <v>1362</v>
      </c>
      <c r="B247" s="153" t="s">
        <v>707</v>
      </c>
      <c r="C247" s="154" t="s">
        <v>173</v>
      </c>
      <c r="D247" s="160" t="s">
        <v>508</v>
      </c>
      <c r="E247" s="153" t="s">
        <v>28</v>
      </c>
      <c r="F247" s="155">
        <v>56</v>
      </c>
      <c r="G247" s="155">
        <v>24.111360000000001</v>
      </c>
      <c r="H247" s="57">
        <v>18.076286592000002</v>
      </c>
      <c r="I247" s="58">
        <v>1012.2720491520001</v>
      </c>
      <c r="J247" s="323"/>
      <c r="K247" s="324">
        <v>0</v>
      </c>
      <c r="L247" s="323"/>
      <c r="M247" s="324">
        <v>0</v>
      </c>
      <c r="N247" s="324">
        <v>1012.2720491520001</v>
      </c>
      <c r="O247" s="314">
        <v>0</v>
      </c>
      <c r="P247" s="314">
        <v>1012.2720491520001</v>
      </c>
      <c r="Q247" s="314">
        <v>0</v>
      </c>
      <c r="R247" s="280">
        <v>0</v>
      </c>
      <c r="S247" s="326">
        <v>1350.2361600000002</v>
      </c>
      <c r="T247" s="317">
        <v>337.96411084800002</v>
      </c>
      <c r="U247" s="335">
        <v>19.32</v>
      </c>
      <c r="V247" s="59">
        <v>56</v>
      </c>
      <c r="W247" s="65"/>
      <c r="X247" s="60">
        <v>56</v>
      </c>
      <c r="Y247" s="59">
        <v>1012.2720491520001</v>
      </c>
      <c r="Z247" s="58">
        <v>0</v>
      </c>
      <c r="AA247" s="60">
        <v>1012.2720491520001</v>
      </c>
      <c r="AB247" s="61">
        <v>1</v>
      </c>
    </row>
    <row r="248" spans="1:28" s="32" customFormat="1" ht="38.25" x14ac:dyDescent="0.25">
      <c r="A248" s="253" t="s">
        <v>1363</v>
      </c>
      <c r="B248" s="153" t="s">
        <v>708</v>
      </c>
      <c r="C248" s="154" t="s">
        <v>174</v>
      </c>
      <c r="D248" s="160" t="s">
        <v>508</v>
      </c>
      <c r="E248" s="153" t="s">
        <v>28</v>
      </c>
      <c r="F248" s="155">
        <v>73</v>
      </c>
      <c r="G248" s="155">
        <v>15.063360000000001</v>
      </c>
      <c r="H248" s="57">
        <v>11.293000992000001</v>
      </c>
      <c r="I248" s="58">
        <v>824.38907241600009</v>
      </c>
      <c r="J248" s="323"/>
      <c r="K248" s="324">
        <v>0</v>
      </c>
      <c r="L248" s="323"/>
      <c r="M248" s="324">
        <v>0</v>
      </c>
      <c r="N248" s="324">
        <v>824.38907241600009</v>
      </c>
      <c r="O248" s="314">
        <v>0</v>
      </c>
      <c r="P248" s="314">
        <v>824.38907241600009</v>
      </c>
      <c r="Q248" s="314">
        <v>0</v>
      </c>
      <c r="R248" s="280">
        <v>0</v>
      </c>
      <c r="S248" s="326">
        <v>1099.62528</v>
      </c>
      <c r="T248" s="317">
        <v>275.23620758399989</v>
      </c>
      <c r="U248" s="335">
        <v>12.07</v>
      </c>
      <c r="V248" s="59">
        <v>73</v>
      </c>
      <c r="W248" s="65"/>
      <c r="X248" s="60">
        <v>73</v>
      </c>
      <c r="Y248" s="59">
        <v>824.38907241600009</v>
      </c>
      <c r="Z248" s="58">
        <v>0</v>
      </c>
      <c r="AA248" s="60">
        <v>824.38907241600009</v>
      </c>
      <c r="AB248" s="61">
        <v>1</v>
      </c>
    </row>
    <row r="249" spans="1:28" s="32" customFormat="1" ht="38.25" x14ac:dyDescent="0.25">
      <c r="A249" s="253" t="s">
        <v>1364</v>
      </c>
      <c r="B249" s="153" t="s">
        <v>709</v>
      </c>
      <c r="C249" s="154" t="s">
        <v>175</v>
      </c>
      <c r="D249" s="160" t="s">
        <v>508</v>
      </c>
      <c r="E249" s="153" t="s">
        <v>28</v>
      </c>
      <c r="F249" s="155">
        <v>30</v>
      </c>
      <c r="G249" s="155">
        <v>18.295680000000001</v>
      </c>
      <c r="H249" s="57">
        <v>13.716271296</v>
      </c>
      <c r="I249" s="58">
        <v>411.48813888000001</v>
      </c>
      <c r="J249" s="323"/>
      <c r="K249" s="324">
        <v>0</v>
      </c>
      <c r="L249" s="323"/>
      <c r="M249" s="324">
        <v>0</v>
      </c>
      <c r="N249" s="324">
        <v>411.48813888000001</v>
      </c>
      <c r="O249" s="314">
        <v>0</v>
      </c>
      <c r="P249" s="314">
        <v>411.48813888000001</v>
      </c>
      <c r="Q249" s="314">
        <v>0</v>
      </c>
      <c r="R249" s="280">
        <v>0</v>
      </c>
      <c r="S249" s="326">
        <v>548.87040000000002</v>
      </c>
      <c r="T249" s="317">
        <v>137.38226112000001</v>
      </c>
      <c r="U249" s="335">
        <v>14.66</v>
      </c>
      <c r="V249" s="59">
        <v>30</v>
      </c>
      <c r="W249" s="65"/>
      <c r="X249" s="60">
        <v>30</v>
      </c>
      <c r="Y249" s="59">
        <v>411.48813888000001</v>
      </c>
      <c r="Z249" s="58">
        <v>0</v>
      </c>
      <c r="AA249" s="60">
        <v>411.48813888000001</v>
      </c>
      <c r="AB249" s="61">
        <v>1</v>
      </c>
    </row>
    <row r="250" spans="1:28" s="32" customFormat="1" ht="38.25" x14ac:dyDescent="0.25">
      <c r="A250" s="253" t="s">
        <v>1365</v>
      </c>
      <c r="B250" s="153" t="s">
        <v>710</v>
      </c>
      <c r="C250" s="154" t="s">
        <v>176</v>
      </c>
      <c r="D250" s="160" t="s">
        <v>508</v>
      </c>
      <c r="E250" s="153" t="s">
        <v>28</v>
      </c>
      <c r="F250" s="155">
        <v>18</v>
      </c>
      <c r="G250" s="155">
        <v>224.72736</v>
      </c>
      <c r="H250" s="57">
        <v>168.47810179200002</v>
      </c>
      <c r="I250" s="58">
        <v>3032.6058322560002</v>
      </c>
      <c r="J250" s="323"/>
      <c r="K250" s="324">
        <v>0</v>
      </c>
      <c r="L250" s="323"/>
      <c r="M250" s="324">
        <v>0</v>
      </c>
      <c r="N250" s="324">
        <v>3032.6058322560002</v>
      </c>
      <c r="O250" s="314">
        <v>0</v>
      </c>
      <c r="P250" s="314">
        <v>3032.6058322560002</v>
      </c>
      <c r="Q250" s="314">
        <v>0</v>
      </c>
      <c r="R250" s="280">
        <v>0</v>
      </c>
      <c r="S250" s="326">
        <v>4045.0924800000003</v>
      </c>
      <c r="T250" s="317">
        <v>1012.486647744</v>
      </c>
      <c r="U250" s="335">
        <v>180.07</v>
      </c>
      <c r="V250" s="59">
        <v>18</v>
      </c>
      <c r="W250" s="65"/>
      <c r="X250" s="60">
        <v>18</v>
      </c>
      <c r="Y250" s="59">
        <v>3032.6058322560002</v>
      </c>
      <c r="Z250" s="58">
        <v>0</v>
      </c>
      <c r="AA250" s="60">
        <v>3032.6058322560002</v>
      </c>
      <c r="AB250" s="61">
        <v>1</v>
      </c>
    </row>
    <row r="251" spans="1:28" s="32" customFormat="1" ht="15.75" x14ac:dyDescent="0.25">
      <c r="A251" s="258" t="s">
        <v>1366</v>
      </c>
      <c r="B251" s="170"/>
      <c r="C251" s="145" t="s">
        <v>177</v>
      </c>
      <c r="D251" s="145"/>
      <c r="E251" s="145"/>
      <c r="F251" s="145"/>
      <c r="G251" s="171"/>
      <c r="H251" s="171"/>
      <c r="I251" s="164">
        <v>866.15539920000015</v>
      </c>
      <c r="J251" s="164">
        <v>0</v>
      </c>
      <c r="K251" s="164">
        <v>0</v>
      </c>
      <c r="L251" s="164">
        <v>0</v>
      </c>
      <c r="M251" s="164">
        <v>0</v>
      </c>
      <c r="N251" s="164">
        <v>866.15539920000015</v>
      </c>
      <c r="O251" s="164">
        <v>0</v>
      </c>
      <c r="P251" s="164">
        <v>866.15539920000015</v>
      </c>
      <c r="Q251" s="164">
        <v>0</v>
      </c>
      <c r="R251" s="164">
        <v>0</v>
      </c>
      <c r="S251" s="164">
        <v>1155.336</v>
      </c>
      <c r="T251" s="164" t="e">
        <v>#REF!</v>
      </c>
      <c r="U251" s="336">
        <v>735.43000000000006</v>
      </c>
      <c r="V251" s="165"/>
      <c r="W251" s="164"/>
      <c r="X251" s="166">
        <v>17</v>
      </c>
      <c r="Y251" s="165">
        <v>866.15539920000015</v>
      </c>
      <c r="Z251" s="164">
        <v>0</v>
      </c>
      <c r="AA251" s="166">
        <v>866.15539920000015</v>
      </c>
      <c r="AB251" s="152">
        <v>1</v>
      </c>
    </row>
    <row r="252" spans="1:28" s="32" customFormat="1" ht="25.5" x14ac:dyDescent="0.25">
      <c r="A252" s="253" t="s">
        <v>1367</v>
      </c>
      <c r="B252" s="172" t="s">
        <v>711</v>
      </c>
      <c r="C252" s="154" t="s">
        <v>178</v>
      </c>
      <c r="D252" s="160" t="s">
        <v>508</v>
      </c>
      <c r="E252" s="153" t="s">
        <v>28</v>
      </c>
      <c r="F252" s="155">
        <v>1</v>
      </c>
      <c r="G252" s="155">
        <v>96.657600000000002</v>
      </c>
      <c r="H252" s="57">
        <v>72.464202720000003</v>
      </c>
      <c r="I252" s="58">
        <v>72.464202720000003</v>
      </c>
      <c r="J252" s="323"/>
      <c r="K252" s="324">
        <v>0</v>
      </c>
      <c r="L252" s="323"/>
      <c r="M252" s="324">
        <v>0</v>
      </c>
      <c r="N252" s="324">
        <v>72.464202720000003</v>
      </c>
      <c r="O252" s="314">
        <v>0</v>
      </c>
      <c r="P252" s="314">
        <v>72.464202720000003</v>
      </c>
      <c r="Q252" s="314">
        <v>0</v>
      </c>
      <c r="R252" s="280">
        <v>0</v>
      </c>
      <c r="S252" s="326">
        <v>96.657600000000002</v>
      </c>
      <c r="T252" s="317" t="e">
        <v>#REF!</v>
      </c>
      <c r="U252" s="335">
        <v>77.45</v>
      </c>
      <c r="V252" s="59">
        <v>1</v>
      </c>
      <c r="W252" s="65"/>
      <c r="X252" s="60">
        <v>1</v>
      </c>
      <c r="Y252" s="59">
        <v>72.464202720000003</v>
      </c>
      <c r="Z252" s="58">
        <v>0</v>
      </c>
      <c r="AA252" s="60">
        <v>72.464202720000003</v>
      </c>
      <c r="AB252" s="61">
        <v>1</v>
      </c>
    </row>
    <row r="253" spans="1:28" s="32" customFormat="1" ht="25.5" x14ac:dyDescent="0.25">
      <c r="A253" s="253" t="s">
        <v>1368</v>
      </c>
      <c r="B253" s="172" t="s">
        <v>712</v>
      </c>
      <c r="C253" s="154" t="s">
        <v>179</v>
      </c>
      <c r="D253" s="160" t="s">
        <v>508</v>
      </c>
      <c r="E253" s="153" t="s">
        <v>28</v>
      </c>
      <c r="F253" s="155">
        <v>2</v>
      </c>
      <c r="G253" s="155">
        <v>16.436160000000001</v>
      </c>
      <c r="H253" s="57">
        <v>12.322189152000002</v>
      </c>
      <c r="I253" s="58">
        <v>24.644378304000004</v>
      </c>
      <c r="J253" s="323"/>
      <c r="K253" s="324">
        <v>0</v>
      </c>
      <c r="L253" s="323"/>
      <c r="M253" s="324">
        <v>0</v>
      </c>
      <c r="N253" s="324">
        <v>24.644378304000004</v>
      </c>
      <c r="O253" s="314">
        <v>0</v>
      </c>
      <c r="P253" s="314">
        <v>24.644378304000004</v>
      </c>
      <c r="Q253" s="314">
        <v>0</v>
      </c>
      <c r="R253" s="280">
        <v>0</v>
      </c>
      <c r="S253" s="326">
        <v>32.872320000000002</v>
      </c>
      <c r="T253" s="317" t="e">
        <v>#REF!</v>
      </c>
      <c r="U253" s="335">
        <v>13.17</v>
      </c>
      <c r="V253" s="59">
        <v>2</v>
      </c>
      <c r="W253" s="65"/>
      <c r="X253" s="60">
        <v>2</v>
      </c>
      <c r="Y253" s="59">
        <v>24.644378304000004</v>
      </c>
      <c r="Z253" s="58">
        <v>0</v>
      </c>
      <c r="AA253" s="60">
        <v>24.644378304000004</v>
      </c>
      <c r="AB253" s="61">
        <v>1</v>
      </c>
    </row>
    <row r="254" spans="1:28" s="32" customFormat="1" ht="25.5" x14ac:dyDescent="0.25">
      <c r="A254" s="253" t="s">
        <v>1369</v>
      </c>
      <c r="B254" s="172" t="s">
        <v>713</v>
      </c>
      <c r="C254" s="154" t="s">
        <v>180</v>
      </c>
      <c r="D254" s="160" t="s">
        <v>508</v>
      </c>
      <c r="E254" s="153" t="s">
        <v>28</v>
      </c>
      <c r="F254" s="155">
        <v>2</v>
      </c>
      <c r="G254" s="155">
        <v>88.208640000000003</v>
      </c>
      <c r="H254" s="57">
        <v>66.130017408000001</v>
      </c>
      <c r="I254" s="58">
        <v>132.260034816</v>
      </c>
      <c r="J254" s="323"/>
      <c r="K254" s="324">
        <v>0</v>
      </c>
      <c r="L254" s="323"/>
      <c r="M254" s="324">
        <v>0</v>
      </c>
      <c r="N254" s="324">
        <v>132.260034816</v>
      </c>
      <c r="O254" s="314">
        <v>0</v>
      </c>
      <c r="P254" s="314">
        <v>132.260034816</v>
      </c>
      <c r="Q254" s="314">
        <v>0</v>
      </c>
      <c r="R254" s="280">
        <v>0</v>
      </c>
      <c r="S254" s="326">
        <v>176.41728000000001</v>
      </c>
      <c r="T254" s="317" t="e">
        <v>#REF!</v>
      </c>
      <c r="U254" s="335">
        <v>70.680000000000007</v>
      </c>
      <c r="V254" s="59">
        <v>2</v>
      </c>
      <c r="W254" s="65"/>
      <c r="X254" s="60">
        <v>2</v>
      </c>
      <c r="Y254" s="59">
        <v>132.260034816</v>
      </c>
      <c r="Z254" s="58">
        <v>0</v>
      </c>
      <c r="AA254" s="60">
        <v>132.260034816</v>
      </c>
      <c r="AB254" s="61">
        <v>1</v>
      </c>
    </row>
    <row r="255" spans="1:28" s="32" customFormat="1" ht="25.5" x14ac:dyDescent="0.25">
      <c r="A255" s="253" t="s">
        <v>1370</v>
      </c>
      <c r="B255" s="172" t="s">
        <v>714</v>
      </c>
      <c r="C255" s="154" t="s">
        <v>181</v>
      </c>
      <c r="D255" s="160" t="s">
        <v>508</v>
      </c>
      <c r="E255" s="153" t="s">
        <v>28</v>
      </c>
      <c r="F255" s="155">
        <v>10</v>
      </c>
      <c r="G255" s="155">
        <v>14.76384</v>
      </c>
      <c r="H255" s="57">
        <v>11.068450848000001</v>
      </c>
      <c r="I255" s="58">
        <v>110.68450848000001</v>
      </c>
      <c r="J255" s="323"/>
      <c r="K255" s="324">
        <v>0</v>
      </c>
      <c r="L255" s="323"/>
      <c r="M255" s="324">
        <v>0</v>
      </c>
      <c r="N255" s="324">
        <v>110.68450848000001</v>
      </c>
      <c r="O255" s="314">
        <v>0</v>
      </c>
      <c r="P255" s="314">
        <v>110.68450848000001</v>
      </c>
      <c r="Q255" s="314">
        <v>0</v>
      </c>
      <c r="R255" s="280">
        <v>0</v>
      </c>
      <c r="S255" s="326">
        <v>147.63839999999999</v>
      </c>
      <c r="T255" s="317" t="e">
        <v>#REF!</v>
      </c>
      <c r="U255" s="335">
        <v>11.83</v>
      </c>
      <c r="V255" s="59">
        <v>10</v>
      </c>
      <c r="W255" s="65"/>
      <c r="X255" s="60">
        <v>10</v>
      </c>
      <c r="Y255" s="59">
        <v>110.68450848000001</v>
      </c>
      <c r="Z255" s="58">
        <v>0</v>
      </c>
      <c r="AA255" s="60">
        <v>110.68450848000001</v>
      </c>
      <c r="AB255" s="61">
        <v>1</v>
      </c>
    </row>
    <row r="256" spans="1:28" s="32" customFormat="1" ht="51" x14ac:dyDescent="0.25">
      <c r="A256" s="253" t="s">
        <v>1371</v>
      </c>
      <c r="B256" s="172" t="s">
        <v>715</v>
      </c>
      <c r="C256" s="154" t="s">
        <v>182</v>
      </c>
      <c r="D256" s="160" t="s">
        <v>508</v>
      </c>
      <c r="E256" s="153" t="s">
        <v>31</v>
      </c>
      <c r="F256" s="155">
        <v>1</v>
      </c>
      <c r="G256" s="155">
        <v>302.00352000000004</v>
      </c>
      <c r="H256" s="57">
        <v>226.41203894400005</v>
      </c>
      <c r="I256" s="58">
        <v>226.41203894400005</v>
      </c>
      <c r="J256" s="323"/>
      <c r="K256" s="324">
        <v>0</v>
      </c>
      <c r="L256" s="323"/>
      <c r="M256" s="324">
        <v>0</v>
      </c>
      <c r="N256" s="324">
        <v>226.41203894400005</v>
      </c>
      <c r="O256" s="314">
        <v>0</v>
      </c>
      <c r="P256" s="314">
        <v>226.41203894400005</v>
      </c>
      <c r="Q256" s="314">
        <v>0</v>
      </c>
      <c r="R256" s="280">
        <v>0</v>
      </c>
      <c r="S256" s="326">
        <v>302.00352000000004</v>
      </c>
      <c r="T256" s="317" t="e">
        <v>#REF!</v>
      </c>
      <c r="U256" s="335">
        <v>241.99</v>
      </c>
      <c r="V256" s="59">
        <v>1</v>
      </c>
      <c r="W256" s="65"/>
      <c r="X256" s="60">
        <v>1</v>
      </c>
      <c r="Y256" s="59">
        <v>226.41203894400005</v>
      </c>
      <c r="Z256" s="58">
        <v>0</v>
      </c>
      <c r="AA256" s="60">
        <v>226.41203894400005</v>
      </c>
      <c r="AB256" s="61">
        <v>1</v>
      </c>
    </row>
    <row r="257" spans="1:28" s="32" customFormat="1" ht="25.5" x14ac:dyDescent="0.25">
      <c r="A257" s="253" t="s">
        <v>1372</v>
      </c>
      <c r="B257" s="172" t="s">
        <v>716</v>
      </c>
      <c r="C257" s="154" t="s">
        <v>183</v>
      </c>
      <c r="D257" s="160" t="s">
        <v>508</v>
      </c>
      <c r="E257" s="153" t="s">
        <v>31</v>
      </c>
      <c r="F257" s="155">
        <v>1</v>
      </c>
      <c r="G257" s="155">
        <v>399.74687999999998</v>
      </c>
      <c r="H257" s="57">
        <v>299.69023593600002</v>
      </c>
      <c r="I257" s="58">
        <v>299.69023593600002</v>
      </c>
      <c r="J257" s="323"/>
      <c r="K257" s="324">
        <v>0</v>
      </c>
      <c r="L257" s="323"/>
      <c r="M257" s="324">
        <v>0</v>
      </c>
      <c r="N257" s="324">
        <v>299.69023593600002</v>
      </c>
      <c r="O257" s="314">
        <v>0</v>
      </c>
      <c r="P257" s="314">
        <v>299.69023593600002</v>
      </c>
      <c r="Q257" s="314">
        <v>0</v>
      </c>
      <c r="R257" s="280">
        <v>0</v>
      </c>
      <c r="S257" s="326">
        <v>399.74687999999998</v>
      </c>
      <c r="T257" s="317"/>
      <c r="U257" s="335">
        <v>320.31</v>
      </c>
      <c r="V257" s="59">
        <v>1</v>
      </c>
      <c r="W257" s="65"/>
      <c r="X257" s="60">
        <v>1</v>
      </c>
      <c r="Y257" s="59">
        <v>299.69023593600002</v>
      </c>
      <c r="Z257" s="58">
        <v>0</v>
      </c>
      <c r="AA257" s="60">
        <v>299.69023593600002</v>
      </c>
      <c r="AB257" s="61">
        <v>1</v>
      </c>
    </row>
    <row r="258" spans="1:28" s="32" customFormat="1" ht="15.75" x14ac:dyDescent="0.25">
      <c r="A258" s="258" t="s">
        <v>1373</v>
      </c>
      <c r="B258" s="170"/>
      <c r="C258" s="145" t="s">
        <v>184</v>
      </c>
      <c r="D258" s="145"/>
      <c r="E258" s="145"/>
      <c r="F258" s="145"/>
      <c r="G258" s="162"/>
      <c r="H258" s="162"/>
      <c r="I258" s="164">
        <v>4003.3267485119995</v>
      </c>
      <c r="J258" s="164">
        <v>0</v>
      </c>
      <c r="K258" s="164">
        <v>0</v>
      </c>
      <c r="L258" s="164">
        <v>0</v>
      </c>
      <c r="M258" s="164">
        <v>0</v>
      </c>
      <c r="N258" s="164">
        <v>4003.3267485119995</v>
      </c>
      <c r="O258" s="164">
        <v>0</v>
      </c>
      <c r="P258" s="164">
        <v>4003.3267485119995</v>
      </c>
      <c r="Q258" s="164">
        <v>0</v>
      </c>
      <c r="R258" s="164">
        <v>0</v>
      </c>
      <c r="S258" s="164">
        <v>5339.9049599999998</v>
      </c>
      <c r="T258" s="164">
        <v>1320.1223280959998</v>
      </c>
      <c r="U258" s="336">
        <v>2784.83</v>
      </c>
      <c r="V258" s="165"/>
      <c r="W258" s="164"/>
      <c r="X258" s="166">
        <v>41</v>
      </c>
      <c r="Y258" s="165">
        <v>4003.3267485119995</v>
      </c>
      <c r="Z258" s="164">
        <v>0</v>
      </c>
      <c r="AA258" s="166">
        <v>4003.3267485119995</v>
      </c>
      <c r="AB258" s="152">
        <v>1</v>
      </c>
    </row>
    <row r="259" spans="1:28" s="32" customFormat="1" ht="25.5" x14ac:dyDescent="0.25">
      <c r="A259" s="253" t="s">
        <v>1374</v>
      </c>
      <c r="B259" s="172" t="s">
        <v>717</v>
      </c>
      <c r="C259" s="154" t="s">
        <v>718</v>
      </c>
      <c r="D259" s="160" t="s">
        <v>508</v>
      </c>
      <c r="E259" s="153" t="s">
        <v>31</v>
      </c>
      <c r="F259" s="155">
        <v>1</v>
      </c>
      <c r="G259" s="155">
        <v>702.42432000000008</v>
      </c>
      <c r="H259" s="57">
        <v>526.6075127040001</v>
      </c>
      <c r="I259" s="58">
        <v>526.6075127040001</v>
      </c>
      <c r="J259" s="323"/>
      <c r="K259" s="324">
        <v>0</v>
      </c>
      <c r="L259" s="323"/>
      <c r="M259" s="324">
        <v>0</v>
      </c>
      <c r="N259" s="324">
        <v>526.6075127040001</v>
      </c>
      <c r="O259" s="314">
        <v>0</v>
      </c>
      <c r="P259" s="314">
        <v>526.6075127040001</v>
      </c>
      <c r="Q259" s="314">
        <v>0</v>
      </c>
      <c r="R259" s="280">
        <v>0</v>
      </c>
      <c r="S259" s="326">
        <v>702.42432000000008</v>
      </c>
      <c r="T259" s="317">
        <v>175.81680729599998</v>
      </c>
      <c r="U259" s="335">
        <v>562.84</v>
      </c>
      <c r="V259" s="59">
        <v>1</v>
      </c>
      <c r="W259" s="65"/>
      <c r="X259" s="60">
        <v>1</v>
      </c>
      <c r="Y259" s="59">
        <v>526.6075127040001</v>
      </c>
      <c r="Z259" s="58">
        <v>0</v>
      </c>
      <c r="AA259" s="60">
        <v>526.6075127040001</v>
      </c>
      <c r="AB259" s="61">
        <v>1</v>
      </c>
    </row>
    <row r="260" spans="1:28" s="32" customFormat="1" ht="25.5" x14ac:dyDescent="0.25">
      <c r="A260" s="253" t="s">
        <v>1375</v>
      </c>
      <c r="B260" s="172" t="s">
        <v>712</v>
      </c>
      <c r="C260" s="154" t="s">
        <v>179</v>
      </c>
      <c r="D260" s="160" t="s">
        <v>508</v>
      </c>
      <c r="E260" s="153" t="s">
        <v>28</v>
      </c>
      <c r="F260" s="155">
        <v>4</v>
      </c>
      <c r="G260" s="155">
        <v>16.436160000000001</v>
      </c>
      <c r="H260" s="57">
        <v>12.322189152000002</v>
      </c>
      <c r="I260" s="58">
        <v>49.288756608000007</v>
      </c>
      <c r="J260" s="323"/>
      <c r="K260" s="324">
        <v>0</v>
      </c>
      <c r="L260" s="323"/>
      <c r="M260" s="324">
        <v>0</v>
      </c>
      <c r="N260" s="324">
        <v>49.288756608000007</v>
      </c>
      <c r="O260" s="314">
        <v>0</v>
      </c>
      <c r="P260" s="314">
        <v>49.288756608000007</v>
      </c>
      <c r="Q260" s="314">
        <v>0</v>
      </c>
      <c r="R260" s="280">
        <v>0</v>
      </c>
      <c r="S260" s="326">
        <v>65.744640000000004</v>
      </c>
      <c r="T260" s="317"/>
      <c r="U260" s="335">
        <v>13.17</v>
      </c>
      <c r="V260" s="59">
        <v>4</v>
      </c>
      <c r="W260" s="65"/>
      <c r="X260" s="60">
        <v>4</v>
      </c>
      <c r="Y260" s="59">
        <v>49.288756608000007</v>
      </c>
      <c r="Z260" s="58">
        <v>0</v>
      </c>
      <c r="AA260" s="60">
        <v>49.288756608000007</v>
      </c>
      <c r="AB260" s="61">
        <v>1</v>
      </c>
    </row>
    <row r="261" spans="1:28" s="32" customFormat="1" ht="15.75" x14ac:dyDescent="0.25">
      <c r="A261" s="253" t="s">
        <v>1376</v>
      </c>
      <c r="B261" s="172" t="s">
        <v>719</v>
      </c>
      <c r="C261" s="154" t="s">
        <v>185</v>
      </c>
      <c r="D261" s="160" t="s">
        <v>508</v>
      </c>
      <c r="E261" s="153" t="s">
        <v>31</v>
      </c>
      <c r="F261" s="155">
        <v>4</v>
      </c>
      <c r="G261" s="155">
        <v>114.79104000000001</v>
      </c>
      <c r="H261" s="57">
        <v>86.058842688000013</v>
      </c>
      <c r="I261" s="58">
        <v>344.23537075200005</v>
      </c>
      <c r="J261" s="323"/>
      <c r="K261" s="324">
        <v>0</v>
      </c>
      <c r="L261" s="323"/>
      <c r="M261" s="324">
        <v>0</v>
      </c>
      <c r="N261" s="324">
        <v>344.23537075200005</v>
      </c>
      <c r="O261" s="314">
        <v>0</v>
      </c>
      <c r="P261" s="314">
        <v>344.23537075200005</v>
      </c>
      <c r="Q261" s="314">
        <v>0</v>
      </c>
      <c r="R261" s="280">
        <v>0</v>
      </c>
      <c r="S261" s="326">
        <v>459.16416000000004</v>
      </c>
      <c r="T261" s="317">
        <v>114.92878924799999</v>
      </c>
      <c r="U261" s="335">
        <v>91.98</v>
      </c>
      <c r="V261" s="59">
        <v>4</v>
      </c>
      <c r="W261" s="65"/>
      <c r="X261" s="60">
        <v>4</v>
      </c>
      <c r="Y261" s="59">
        <v>344.23537075200005</v>
      </c>
      <c r="Z261" s="58">
        <v>0</v>
      </c>
      <c r="AA261" s="60">
        <v>344.23537075200005</v>
      </c>
      <c r="AB261" s="61">
        <v>1</v>
      </c>
    </row>
    <row r="262" spans="1:28" s="32" customFormat="1" ht="25.5" x14ac:dyDescent="0.25">
      <c r="A262" s="253" t="s">
        <v>1377</v>
      </c>
      <c r="B262" s="172" t="s">
        <v>714</v>
      </c>
      <c r="C262" s="154" t="s">
        <v>181</v>
      </c>
      <c r="D262" s="160" t="s">
        <v>508</v>
      </c>
      <c r="E262" s="153" t="s">
        <v>28</v>
      </c>
      <c r="F262" s="155">
        <v>18</v>
      </c>
      <c r="G262" s="155">
        <v>14.76384</v>
      </c>
      <c r="H262" s="57">
        <v>11.068450848000001</v>
      </c>
      <c r="I262" s="58">
        <v>199.23211526400002</v>
      </c>
      <c r="J262" s="323"/>
      <c r="K262" s="324">
        <v>0</v>
      </c>
      <c r="L262" s="323"/>
      <c r="M262" s="324">
        <v>0</v>
      </c>
      <c r="N262" s="324">
        <v>199.23211526400002</v>
      </c>
      <c r="O262" s="314">
        <v>0</v>
      </c>
      <c r="P262" s="314">
        <v>199.23211526400002</v>
      </c>
      <c r="Q262" s="314">
        <v>0</v>
      </c>
      <c r="R262" s="280">
        <v>0</v>
      </c>
      <c r="S262" s="326">
        <v>265.74912</v>
      </c>
      <c r="T262" s="317">
        <v>66.51700473599999</v>
      </c>
      <c r="U262" s="335">
        <v>11.83</v>
      </c>
      <c r="V262" s="59">
        <v>18</v>
      </c>
      <c r="W262" s="65"/>
      <c r="X262" s="60">
        <v>18</v>
      </c>
      <c r="Y262" s="59">
        <v>199.23211526400002</v>
      </c>
      <c r="Z262" s="58">
        <v>0</v>
      </c>
      <c r="AA262" s="60">
        <v>199.23211526400002</v>
      </c>
      <c r="AB262" s="61">
        <v>1</v>
      </c>
    </row>
    <row r="263" spans="1:28" s="32" customFormat="1" ht="25.5" x14ac:dyDescent="0.25">
      <c r="A263" s="253" t="s">
        <v>1378</v>
      </c>
      <c r="B263" s="172" t="s">
        <v>720</v>
      </c>
      <c r="C263" s="154" t="s">
        <v>721</v>
      </c>
      <c r="D263" s="160" t="s">
        <v>508</v>
      </c>
      <c r="E263" s="153" t="s">
        <v>31</v>
      </c>
      <c r="F263" s="155">
        <v>2</v>
      </c>
      <c r="G263" s="155">
        <v>150.60864000000001</v>
      </c>
      <c r="H263" s="57">
        <v>112.91129740800001</v>
      </c>
      <c r="I263" s="58">
        <v>225.82259481600002</v>
      </c>
      <c r="J263" s="323"/>
      <c r="K263" s="324">
        <v>0</v>
      </c>
      <c r="L263" s="323"/>
      <c r="M263" s="324">
        <v>0</v>
      </c>
      <c r="N263" s="324">
        <v>225.82259481600002</v>
      </c>
      <c r="O263" s="314">
        <v>0</v>
      </c>
      <c r="P263" s="314">
        <v>225.82259481600002</v>
      </c>
      <c r="Q263" s="314">
        <v>0</v>
      </c>
      <c r="R263" s="280">
        <v>0</v>
      </c>
      <c r="S263" s="326">
        <v>301.21728000000002</v>
      </c>
      <c r="T263" s="317">
        <v>75.394685183999997</v>
      </c>
      <c r="U263" s="335">
        <v>120.68</v>
      </c>
      <c r="V263" s="59">
        <v>2</v>
      </c>
      <c r="W263" s="65"/>
      <c r="X263" s="60">
        <v>2</v>
      </c>
      <c r="Y263" s="59">
        <v>225.82259481600002</v>
      </c>
      <c r="Z263" s="58">
        <v>0</v>
      </c>
      <c r="AA263" s="60">
        <v>225.82259481600002</v>
      </c>
      <c r="AB263" s="61">
        <v>1</v>
      </c>
    </row>
    <row r="264" spans="1:28" s="32" customFormat="1" ht="25.5" x14ac:dyDescent="0.25">
      <c r="A264" s="253" t="s">
        <v>1379</v>
      </c>
      <c r="B264" s="172" t="s">
        <v>722</v>
      </c>
      <c r="C264" s="154" t="s">
        <v>186</v>
      </c>
      <c r="D264" s="160" t="s">
        <v>508</v>
      </c>
      <c r="E264" s="153" t="s">
        <v>28</v>
      </c>
      <c r="F264" s="155">
        <v>2</v>
      </c>
      <c r="G264" s="155">
        <v>106.50432000000001</v>
      </c>
      <c r="H264" s="57">
        <v>79.846288704000003</v>
      </c>
      <c r="I264" s="58">
        <v>159.69257740800001</v>
      </c>
      <c r="J264" s="323"/>
      <c r="K264" s="324">
        <v>0</v>
      </c>
      <c r="L264" s="323"/>
      <c r="M264" s="324">
        <v>0</v>
      </c>
      <c r="N264" s="324">
        <v>159.69257740800001</v>
      </c>
      <c r="O264" s="314">
        <v>0</v>
      </c>
      <c r="P264" s="314">
        <v>159.69257740800001</v>
      </c>
      <c r="Q264" s="314">
        <v>0</v>
      </c>
      <c r="R264" s="280">
        <v>0</v>
      </c>
      <c r="S264" s="326">
        <v>213.00864000000001</v>
      </c>
      <c r="T264" s="317">
        <v>53.316062592000009</v>
      </c>
      <c r="U264" s="335">
        <v>85.34</v>
      </c>
      <c r="V264" s="59">
        <v>2</v>
      </c>
      <c r="W264" s="65"/>
      <c r="X264" s="60">
        <v>2</v>
      </c>
      <c r="Y264" s="59">
        <v>159.69257740800001</v>
      </c>
      <c r="Z264" s="58">
        <v>0</v>
      </c>
      <c r="AA264" s="60">
        <v>159.69257740800001</v>
      </c>
      <c r="AB264" s="61">
        <v>1</v>
      </c>
    </row>
    <row r="265" spans="1:28" s="32" customFormat="1" ht="25.5" x14ac:dyDescent="0.25">
      <c r="A265" s="253" t="s">
        <v>1380</v>
      </c>
      <c r="B265" s="172" t="s">
        <v>723</v>
      </c>
      <c r="C265" s="154" t="s">
        <v>187</v>
      </c>
      <c r="D265" s="160" t="s">
        <v>508</v>
      </c>
      <c r="E265" s="153" t="s">
        <v>28</v>
      </c>
      <c r="F265" s="155">
        <v>3</v>
      </c>
      <c r="G265" s="155">
        <v>16.436160000000001</v>
      </c>
      <c r="H265" s="57">
        <v>12.322189152000002</v>
      </c>
      <c r="I265" s="58">
        <v>36.966567456000007</v>
      </c>
      <c r="J265" s="323"/>
      <c r="K265" s="324">
        <v>0</v>
      </c>
      <c r="L265" s="323"/>
      <c r="M265" s="324">
        <v>0</v>
      </c>
      <c r="N265" s="324">
        <v>36.966567456000007</v>
      </c>
      <c r="O265" s="314">
        <v>0</v>
      </c>
      <c r="P265" s="314">
        <v>36.966567456000007</v>
      </c>
      <c r="Q265" s="314">
        <v>0</v>
      </c>
      <c r="R265" s="280">
        <v>0</v>
      </c>
      <c r="S265" s="326">
        <v>49.308480000000003</v>
      </c>
      <c r="T265" s="317">
        <v>12.341912543999996</v>
      </c>
      <c r="U265" s="335">
        <v>13.17</v>
      </c>
      <c r="V265" s="59">
        <v>3</v>
      </c>
      <c r="W265" s="65"/>
      <c r="X265" s="60">
        <v>3</v>
      </c>
      <c r="Y265" s="59">
        <v>36.966567456000007</v>
      </c>
      <c r="Z265" s="58">
        <v>0</v>
      </c>
      <c r="AA265" s="60">
        <v>36.966567456000007</v>
      </c>
      <c r="AB265" s="61">
        <v>1</v>
      </c>
    </row>
    <row r="266" spans="1:28" s="32" customFormat="1" ht="25.5" x14ac:dyDescent="0.25">
      <c r="A266" s="253" t="s">
        <v>1381</v>
      </c>
      <c r="B266" s="172" t="s">
        <v>724</v>
      </c>
      <c r="C266" s="154" t="s">
        <v>725</v>
      </c>
      <c r="D266" s="160" t="s">
        <v>508</v>
      </c>
      <c r="E266" s="153" t="s">
        <v>31</v>
      </c>
      <c r="F266" s="155">
        <v>2</v>
      </c>
      <c r="G266" s="155">
        <v>150.90816000000001</v>
      </c>
      <c r="H266" s="57">
        <v>113.13584755200002</v>
      </c>
      <c r="I266" s="58">
        <v>226.27169510400003</v>
      </c>
      <c r="J266" s="323"/>
      <c r="K266" s="324">
        <v>0</v>
      </c>
      <c r="L266" s="323"/>
      <c r="M266" s="324">
        <v>0</v>
      </c>
      <c r="N266" s="324">
        <v>226.27169510400003</v>
      </c>
      <c r="O266" s="314">
        <v>0</v>
      </c>
      <c r="P266" s="314">
        <v>226.27169510400003</v>
      </c>
      <c r="Q266" s="314">
        <v>0</v>
      </c>
      <c r="R266" s="280">
        <v>0</v>
      </c>
      <c r="S266" s="326">
        <v>301.81632000000002</v>
      </c>
      <c r="T266" s="317">
        <v>75.544624895999988</v>
      </c>
      <c r="U266" s="335">
        <v>120.92</v>
      </c>
      <c r="V266" s="59">
        <v>2</v>
      </c>
      <c r="W266" s="65"/>
      <c r="X266" s="60">
        <v>2</v>
      </c>
      <c r="Y266" s="59">
        <v>226.27169510400003</v>
      </c>
      <c r="Z266" s="58">
        <v>0</v>
      </c>
      <c r="AA266" s="60">
        <v>226.27169510400003</v>
      </c>
      <c r="AB266" s="61">
        <v>1</v>
      </c>
    </row>
    <row r="267" spans="1:28" s="32" customFormat="1" ht="25.5" x14ac:dyDescent="0.25">
      <c r="A267" s="253" t="s">
        <v>1382</v>
      </c>
      <c r="B267" s="172" t="s">
        <v>726</v>
      </c>
      <c r="C267" s="154" t="s">
        <v>727</v>
      </c>
      <c r="D267" s="160" t="s">
        <v>508</v>
      </c>
      <c r="E267" s="153" t="s">
        <v>31</v>
      </c>
      <c r="F267" s="155">
        <v>3</v>
      </c>
      <c r="G267" s="155">
        <v>389.4384</v>
      </c>
      <c r="H267" s="57">
        <v>291.96196848</v>
      </c>
      <c r="I267" s="58">
        <v>875.88590543999999</v>
      </c>
      <c r="J267" s="323"/>
      <c r="K267" s="324">
        <v>0</v>
      </c>
      <c r="L267" s="323"/>
      <c r="M267" s="324">
        <v>0</v>
      </c>
      <c r="N267" s="324">
        <v>875.88590543999999</v>
      </c>
      <c r="O267" s="314">
        <v>0</v>
      </c>
      <c r="P267" s="314">
        <v>875.88590543999999</v>
      </c>
      <c r="Q267" s="314">
        <v>0</v>
      </c>
      <c r="R267" s="280">
        <v>0</v>
      </c>
      <c r="S267" s="326">
        <v>1168.3152</v>
      </c>
      <c r="T267" s="317">
        <v>292.42929456000002</v>
      </c>
      <c r="U267" s="335">
        <v>312.05</v>
      </c>
      <c r="V267" s="59">
        <v>3</v>
      </c>
      <c r="W267" s="65"/>
      <c r="X267" s="60">
        <v>3</v>
      </c>
      <c r="Y267" s="59">
        <v>875.88590543999999</v>
      </c>
      <c r="Z267" s="58">
        <v>0</v>
      </c>
      <c r="AA267" s="60">
        <v>875.88590543999999</v>
      </c>
      <c r="AB267" s="61">
        <v>1</v>
      </c>
    </row>
    <row r="268" spans="1:28" s="32" customFormat="1" ht="51" x14ac:dyDescent="0.25">
      <c r="A268" s="253" t="s">
        <v>1383</v>
      </c>
      <c r="B268" s="172" t="s">
        <v>715</v>
      </c>
      <c r="C268" s="154" t="s">
        <v>182</v>
      </c>
      <c r="D268" s="160" t="s">
        <v>508</v>
      </c>
      <c r="E268" s="153" t="s">
        <v>31</v>
      </c>
      <c r="F268" s="155">
        <v>1</v>
      </c>
      <c r="G268" s="155">
        <v>302.00352000000004</v>
      </c>
      <c r="H268" s="57">
        <v>226.41203894400005</v>
      </c>
      <c r="I268" s="58">
        <v>226.41203894400005</v>
      </c>
      <c r="J268" s="323"/>
      <c r="K268" s="324">
        <v>0</v>
      </c>
      <c r="L268" s="323"/>
      <c r="M268" s="324">
        <v>0</v>
      </c>
      <c r="N268" s="324">
        <v>226.41203894400005</v>
      </c>
      <c r="O268" s="314">
        <v>0</v>
      </c>
      <c r="P268" s="314">
        <v>226.41203894400005</v>
      </c>
      <c r="Q268" s="314">
        <v>0</v>
      </c>
      <c r="R268" s="280">
        <v>0</v>
      </c>
      <c r="S268" s="326">
        <v>302.00352000000004</v>
      </c>
      <c r="T268" s="317">
        <v>75.591481055999992</v>
      </c>
      <c r="U268" s="335">
        <v>241.99</v>
      </c>
      <c r="V268" s="59">
        <v>1</v>
      </c>
      <c r="W268" s="65"/>
      <c r="X268" s="60">
        <v>1</v>
      </c>
      <c r="Y268" s="59">
        <v>226.41203894400005</v>
      </c>
      <c r="Z268" s="58">
        <v>0</v>
      </c>
      <c r="AA268" s="60">
        <v>226.41203894400005</v>
      </c>
      <c r="AB268" s="61">
        <v>1</v>
      </c>
    </row>
    <row r="269" spans="1:28" s="32" customFormat="1" ht="38.25" x14ac:dyDescent="0.25">
      <c r="A269" s="253" t="s">
        <v>1384</v>
      </c>
      <c r="B269" s="172" t="s">
        <v>728</v>
      </c>
      <c r="C269" s="154" t="s">
        <v>729</v>
      </c>
      <c r="D269" s="160" t="s">
        <v>508</v>
      </c>
      <c r="E269" s="153" t="s">
        <v>28</v>
      </c>
      <c r="F269" s="155">
        <v>1</v>
      </c>
      <c r="G269" s="155">
        <v>1511.1532799999998</v>
      </c>
      <c r="H269" s="57">
        <v>1132.9116140159999</v>
      </c>
      <c r="I269" s="58">
        <v>1132.9116140159999</v>
      </c>
      <c r="J269" s="323"/>
      <c r="K269" s="324">
        <v>0</v>
      </c>
      <c r="L269" s="323"/>
      <c r="M269" s="324">
        <v>0</v>
      </c>
      <c r="N269" s="324">
        <v>1132.9116140159999</v>
      </c>
      <c r="O269" s="314">
        <v>0</v>
      </c>
      <c r="P269" s="314">
        <v>1132.9116140159999</v>
      </c>
      <c r="Q269" s="314">
        <v>0</v>
      </c>
      <c r="R269" s="280">
        <v>0</v>
      </c>
      <c r="S269" s="326">
        <v>1511.1532799999998</v>
      </c>
      <c r="T269" s="317">
        <v>378.24166598399984</v>
      </c>
      <c r="U269" s="335">
        <v>1210.8599999999999</v>
      </c>
      <c r="V269" s="59">
        <v>1</v>
      </c>
      <c r="W269" s="65"/>
      <c r="X269" s="60">
        <v>1</v>
      </c>
      <c r="Y269" s="59">
        <v>1132.9116140159999</v>
      </c>
      <c r="Z269" s="58">
        <v>0</v>
      </c>
      <c r="AA269" s="60">
        <v>1132.9116140159999</v>
      </c>
      <c r="AB269" s="61">
        <v>1</v>
      </c>
    </row>
    <row r="270" spans="1:28" s="32" customFormat="1" ht="15.75" x14ac:dyDescent="0.25">
      <c r="A270" s="258" t="s">
        <v>1385</v>
      </c>
      <c r="B270" s="170"/>
      <c r="C270" s="145" t="s">
        <v>188</v>
      </c>
      <c r="D270" s="145"/>
      <c r="E270" s="145"/>
      <c r="F270" s="145"/>
      <c r="G270" s="162"/>
      <c r="H270" s="162"/>
      <c r="I270" s="164">
        <v>1491.99536304</v>
      </c>
      <c r="J270" s="164">
        <v>0</v>
      </c>
      <c r="K270" s="164">
        <v>0</v>
      </c>
      <c r="L270" s="164">
        <v>0</v>
      </c>
      <c r="M270" s="164">
        <v>0</v>
      </c>
      <c r="N270" s="164">
        <v>1491.99536304</v>
      </c>
      <c r="O270" s="164">
        <v>0</v>
      </c>
      <c r="P270" s="164">
        <v>1491.99536304</v>
      </c>
      <c r="Q270" s="164">
        <v>0</v>
      </c>
      <c r="R270" s="164">
        <v>0</v>
      </c>
      <c r="S270" s="164">
        <v>1990.1232</v>
      </c>
      <c r="T270" s="164">
        <v>498.12783695999997</v>
      </c>
      <c r="U270" s="336">
        <v>1161.6300000000001</v>
      </c>
      <c r="V270" s="165"/>
      <c r="W270" s="164"/>
      <c r="X270" s="166">
        <v>28</v>
      </c>
      <c r="Y270" s="165">
        <v>1491.99536304</v>
      </c>
      <c r="Z270" s="164">
        <v>0</v>
      </c>
      <c r="AA270" s="166">
        <v>1491.99536304</v>
      </c>
      <c r="AB270" s="152">
        <v>1</v>
      </c>
    </row>
    <row r="271" spans="1:28" s="32" customFormat="1" ht="25.5" x14ac:dyDescent="0.25">
      <c r="A271" s="253" t="s">
        <v>1386</v>
      </c>
      <c r="B271" s="172" t="s">
        <v>720</v>
      </c>
      <c r="C271" s="154" t="s">
        <v>721</v>
      </c>
      <c r="D271" s="160" t="s">
        <v>508</v>
      </c>
      <c r="E271" s="153" t="s">
        <v>31</v>
      </c>
      <c r="F271" s="155">
        <v>1</v>
      </c>
      <c r="G271" s="155">
        <v>150.60864000000001</v>
      </c>
      <c r="H271" s="57">
        <v>112.91129740800001</v>
      </c>
      <c r="I271" s="58">
        <v>112.91129740800001</v>
      </c>
      <c r="J271" s="323"/>
      <c r="K271" s="324">
        <v>0</v>
      </c>
      <c r="L271" s="323"/>
      <c r="M271" s="324">
        <v>0</v>
      </c>
      <c r="N271" s="324">
        <v>112.91129740800001</v>
      </c>
      <c r="O271" s="314">
        <v>0</v>
      </c>
      <c r="P271" s="314">
        <v>112.91129740800001</v>
      </c>
      <c r="Q271" s="314">
        <v>0</v>
      </c>
      <c r="R271" s="280">
        <v>0</v>
      </c>
      <c r="S271" s="326">
        <v>150.60864000000001</v>
      </c>
      <c r="T271" s="317">
        <v>37.697342591999998</v>
      </c>
      <c r="U271" s="335">
        <v>120.68</v>
      </c>
      <c r="V271" s="59">
        <v>1</v>
      </c>
      <c r="W271" s="65"/>
      <c r="X271" s="60">
        <v>1</v>
      </c>
      <c r="Y271" s="59">
        <v>112.91129740800001</v>
      </c>
      <c r="Z271" s="58">
        <v>0</v>
      </c>
      <c r="AA271" s="60">
        <v>112.91129740800001</v>
      </c>
      <c r="AB271" s="61">
        <v>1</v>
      </c>
    </row>
    <row r="272" spans="1:28" s="32" customFormat="1" ht="25.5" x14ac:dyDescent="0.25">
      <c r="A272" s="253" t="s">
        <v>1387</v>
      </c>
      <c r="B272" s="172" t="s">
        <v>712</v>
      </c>
      <c r="C272" s="154" t="s">
        <v>179</v>
      </c>
      <c r="D272" s="160" t="s">
        <v>508</v>
      </c>
      <c r="E272" s="153" t="s">
        <v>28</v>
      </c>
      <c r="F272" s="155">
        <v>4</v>
      </c>
      <c r="G272" s="155">
        <v>16.436160000000001</v>
      </c>
      <c r="H272" s="57">
        <v>12.322189152000002</v>
      </c>
      <c r="I272" s="58">
        <v>49.288756608000007</v>
      </c>
      <c r="J272" s="323"/>
      <c r="K272" s="324">
        <v>0</v>
      </c>
      <c r="L272" s="323"/>
      <c r="M272" s="324">
        <v>0</v>
      </c>
      <c r="N272" s="324">
        <v>49.288756608000007</v>
      </c>
      <c r="O272" s="314">
        <v>0</v>
      </c>
      <c r="P272" s="314">
        <v>49.288756608000007</v>
      </c>
      <c r="Q272" s="314">
        <v>0</v>
      </c>
      <c r="R272" s="280">
        <v>0</v>
      </c>
      <c r="S272" s="326">
        <v>65.744640000000004</v>
      </c>
      <c r="T272" s="317">
        <v>16.455883391999997</v>
      </c>
      <c r="U272" s="335">
        <v>13.17</v>
      </c>
      <c r="V272" s="59">
        <v>4</v>
      </c>
      <c r="W272" s="65"/>
      <c r="X272" s="60">
        <v>4</v>
      </c>
      <c r="Y272" s="59">
        <v>49.288756608000007</v>
      </c>
      <c r="Z272" s="58">
        <v>0</v>
      </c>
      <c r="AA272" s="60">
        <v>49.288756608000007</v>
      </c>
      <c r="AB272" s="61">
        <v>1</v>
      </c>
    </row>
    <row r="273" spans="1:28" s="32" customFormat="1" ht="25.5" x14ac:dyDescent="0.25">
      <c r="A273" s="253" t="s">
        <v>1388</v>
      </c>
      <c r="B273" s="172" t="s">
        <v>713</v>
      </c>
      <c r="C273" s="154" t="s">
        <v>180</v>
      </c>
      <c r="D273" s="160" t="s">
        <v>508</v>
      </c>
      <c r="E273" s="153" t="s">
        <v>28</v>
      </c>
      <c r="F273" s="155">
        <v>4</v>
      </c>
      <c r="G273" s="155">
        <v>88.208640000000003</v>
      </c>
      <c r="H273" s="57">
        <v>66.130017408000001</v>
      </c>
      <c r="I273" s="58">
        <v>264.520069632</v>
      </c>
      <c r="J273" s="323"/>
      <c r="K273" s="324">
        <v>0</v>
      </c>
      <c r="L273" s="323"/>
      <c r="M273" s="324">
        <v>0</v>
      </c>
      <c r="N273" s="324">
        <v>264.520069632</v>
      </c>
      <c r="O273" s="314">
        <v>0</v>
      </c>
      <c r="P273" s="314">
        <v>264.520069632</v>
      </c>
      <c r="Q273" s="314">
        <v>0</v>
      </c>
      <c r="R273" s="280">
        <v>0</v>
      </c>
      <c r="S273" s="326">
        <v>352.83456000000001</v>
      </c>
      <c r="T273" s="317">
        <v>88.314490368000008</v>
      </c>
      <c r="U273" s="335">
        <v>70.680000000000007</v>
      </c>
      <c r="V273" s="59">
        <v>4</v>
      </c>
      <c r="W273" s="65"/>
      <c r="X273" s="60">
        <v>4</v>
      </c>
      <c r="Y273" s="59">
        <v>264.520069632</v>
      </c>
      <c r="Z273" s="58">
        <v>0</v>
      </c>
      <c r="AA273" s="60">
        <v>264.520069632</v>
      </c>
      <c r="AB273" s="61">
        <v>1</v>
      </c>
    </row>
    <row r="274" spans="1:28" s="32" customFormat="1" ht="25.5" x14ac:dyDescent="0.25">
      <c r="A274" s="253" t="s">
        <v>1389</v>
      </c>
      <c r="B274" s="172" t="s">
        <v>714</v>
      </c>
      <c r="C274" s="154" t="s">
        <v>181</v>
      </c>
      <c r="D274" s="160" t="s">
        <v>508</v>
      </c>
      <c r="E274" s="153" t="s">
        <v>28</v>
      </c>
      <c r="F274" s="155">
        <v>13</v>
      </c>
      <c r="G274" s="155">
        <v>14.76384</v>
      </c>
      <c r="H274" s="57">
        <v>11.068450848000001</v>
      </c>
      <c r="I274" s="58">
        <v>143.88986102400003</v>
      </c>
      <c r="J274" s="323"/>
      <c r="K274" s="324">
        <v>0</v>
      </c>
      <c r="L274" s="323"/>
      <c r="M274" s="324">
        <v>0</v>
      </c>
      <c r="N274" s="324">
        <v>143.88986102400003</v>
      </c>
      <c r="O274" s="314">
        <v>0</v>
      </c>
      <c r="P274" s="314">
        <v>143.88986102400003</v>
      </c>
      <c r="Q274" s="314">
        <v>0</v>
      </c>
      <c r="R274" s="280">
        <v>0</v>
      </c>
      <c r="S274" s="326">
        <v>191.92992000000001</v>
      </c>
      <c r="T274" s="317">
        <v>48.040058975999983</v>
      </c>
      <c r="U274" s="335">
        <v>11.83</v>
      </c>
      <c r="V274" s="59">
        <v>13</v>
      </c>
      <c r="W274" s="65"/>
      <c r="X274" s="60">
        <v>13</v>
      </c>
      <c r="Y274" s="59">
        <v>143.88986102400003</v>
      </c>
      <c r="Z274" s="58">
        <v>0</v>
      </c>
      <c r="AA274" s="60">
        <v>143.88986102400003</v>
      </c>
      <c r="AB274" s="61">
        <v>1</v>
      </c>
    </row>
    <row r="275" spans="1:28" s="32" customFormat="1" ht="25.5" x14ac:dyDescent="0.25">
      <c r="A275" s="253" t="s">
        <v>1390</v>
      </c>
      <c r="B275" s="172" t="s">
        <v>723</v>
      </c>
      <c r="C275" s="154" t="s">
        <v>187</v>
      </c>
      <c r="D275" s="160" t="s">
        <v>508</v>
      </c>
      <c r="E275" s="153" t="s">
        <v>28</v>
      </c>
      <c r="F275" s="155">
        <v>4</v>
      </c>
      <c r="G275" s="155">
        <v>16.436160000000001</v>
      </c>
      <c r="H275" s="57">
        <v>12.322189152000002</v>
      </c>
      <c r="I275" s="58">
        <v>49.288756608000007</v>
      </c>
      <c r="J275" s="323"/>
      <c r="K275" s="324">
        <v>0</v>
      </c>
      <c r="L275" s="323"/>
      <c r="M275" s="324">
        <v>0</v>
      </c>
      <c r="N275" s="324">
        <v>49.288756608000007</v>
      </c>
      <c r="O275" s="314">
        <v>0</v>
      </c>
      <c r="P275" s="314">
        <v>49.288756608000007</v>
      </c>
      <c r="Q275" s="314">
        <v>0</v>
      </c>
      <c r="R275" s="280">
        <v>0</v>
      </c>
      <c r="S275" s="326">
        <v>65.744640000000004</v>
      </c>
      <c r="T275" s="317">
        <v>16.455883391999997</v>
      </c>
      <c r="U275" s="335">
        <v>13.17</v>
      </c>
      <c r="V275" s="59">
        <v>4</v>
      </c>
      <c r="W275" s="65"/>
      <c r="X275" s="60">
        <v>4</v>
      </c>
      <c r="Y275" s="59">
        <v>49.288756608000007</v>
      </c>
      <c r="Z275" s="58">
        <v>0</v>
      </c>
      <c r="AA275" s="60">
        <v>49.288756608000007</v>
      </c>
      <c r="AB275" s="61">
        <v>1</v>
      </c>
    </row>
    <row r="276" spans="1:28" s="32" customFormat="1" ht="25.5" x14ac:dyDescent="0.25">
      <c r="A276" s="253" t="s">
        <v>1391</v>
      </c>
      <c r="B276" s="172" t="s">
        <v>726</v>
      </c>
      <c r="C276" s="154" t="s">
        <v>727</v>
      </c>
      <c r="D276" s="160" t="s">
        <v>508</v>
      </c>
      <c r="E276" s="153" t="s">
        <v>31</v>
      </c>
      <c r="F276" s="155">
        <v>1</v>
      </c>
      <c r="G276" s="155">
        <v>389.4384</v>
      </c>
      <c r="H276" s="57">
        <v>291.96196848</v>
      </c>
      <c r="I276" s="58">
        <v>291.96196848</v>
      </c>
      <c r="J276" s="323"/>
      <c r="K276" s="324">
        <v>0</v>
      </c>
      <c r="L276" s="323"/>
      <c r="M276" s="324">
        <v>0</v>
      </c>
      <c r="N276" s="324">
        <v>291.96196848</v>
      </c>
      <c r="O276" s="314">
        <v>0</v>
      </c>
      <c r="P276" s="314">
        <v>291.96196848</v>
      </c>
      <c r="Q276" s="314">
        <v>0</v>
      </c>
      <c r="R276" s="280">
        <v>0</v>
      </c>
      <c r="S276" s="326">
        <v>389.4384</v>
      </c>
      <c r="T276" s="317">
        <v>97.476431520000006</v>
      </c>
      <c r="U276" s="335">
        <v>312.05</v>
      </c>
      <c r="V276" s="59">
        <v>1</v>
      </c>
      <c r="W276" s="65"/>
      <c r="X276" s="60">
        <v>1</v>
      </c>
      <c r="Y276" s="59">
        <v>291.96196848</v>
      </c>
      <c r="Z276" s="58">
        <v>0</v>
      </c>
      <c r="AA276" s="60">
        <v>291.96196848</v>
      </c>
      <c r="AB276" s="61">
        <v>1</v>
      </c>
    </row>
    <row r="277" spans="1:28" s="32" customFormat="1" ht="51" x14ac:dyDescent="0.25">
      <c r="A277" s="253" t="s">
        <v>1392</v>
      </c>
      <c r="B277" s="172" t="s">
        <v>730</v>
      </c>
      <c r="C277" s="154" t="s">
        <v>189</v>
      </c>
      <c r="D277" s="160" t="s">
        <v>508</v>
      </c>
      <c r="E277" s="153" t="s">
        <v>28</v>
      </c>
      <c r="F277" s="155">
        <v>1</v>
      </c>
      <c r="G277" s="155">
        <v>773.8223999999999</v>
      </c>
      <c r="H277" s="57">
        <v>580.13465327999995</v>
      </c>
      <c r="I277" s="58">
        <v>580.13465327999995</v>
      </c>
      <c r="J277" s="323"/>
      <c r="K277" s="324">
        <v>0</v>
      </c>
      <c r="L277" s="323"/>
      <c r="M277" s="324">
        <v>0</v>
      </c>
      <c r="N277" s="324">
        <v>580.13465327999995</v>
      </c>
      <c r="O277" s="314">
        <v>0</v>
      </c>
      <c r="P277" s="314">
        <v>580.13465327999995</v>
      </c>
      <c r="Q277" s="314">
        <v>0</v>
      </c>
      <c r="R277" s="280">
        <v>0</v>
      </c>
      <c r="S277" s="326">
        <v>773.8223999999999</v>
      </c>
      <c r="T277" s="317">
        <v>193.68774671999995</v>
      </c>
      <c r="U277" s="335">
        <v>620.04999999999995</v>
      </c>
      <c r="V277" s="59">
        <v>1</v>
      </c>
      <c r="W277" s="65"/>
      <c r="X277" s="60">
        <v>1</v>
      </c>
      <c r="Y277" s="59">
        <v>580.13465327999995</v>
      </c>
      <c r="Z277" s="58">
        <v>0</v>
      </c>
      <c r="AA277" s="60">
        <v>580.13465327999995</v>
      </c>
      <c r="AB277" s="61">
        <v>1</v>
      </c>
    </row>
    <row r="278" spans="1:28" s="32" customFormat="1" ht="15.75" x14ac:dyDescent="0.25">
      <c r="A278" s="258" t="s">
        <v>1393</v>
      </c>
      <c r="B278" s="170"/>
      <c r="C278" s="145" t="s">
        <v>190</v>
      </c>
      <c r="D278" s="145"/>
      <c r="E278" s="145"/>
      <c r="F278" s="145"/>
      <c r="G278" s="162"/>
      <c r="H278" s="162"/>
      <c r="I278" s="164">
        <v>2817.6552069119998</v>
      </c>
      <c r="J278" s="164">
        <v>0</v>
      </c>
      <c r="K278" s="164">
        <v>0</v>
      </c>
      <c r="L278" s="164">
        <v>0</v>
      </c>
      <c r="M278" s="164">
        <v>0</v>
      </c>
      <c r="N278" s="164">
        <v>2817.6552069119998</v>
      </c>
      <c r="O278" s="164">
        <v>0</v>
      </c>
      <c r="P278" s="164">
        <v>2817.6552069119998</v>
      </c>
      <c r="Q278" s="164">
        <v>0</v>
      </c>
      <c r="R278" s="164">
        <v>0</v>
      </c>
      <c r="S278" s="164">
        <v>3758.3769600000005</v>
      </c>
      <c r="T278" s="164">
        <v>940.72175308800001</v>
      </c>
      <c r="U278" s="336">
        <v>2122.13</v>
      </c>
      <c r="V278" s="165"/>
      <c r="W278" s="164"/>
      <c r="X278" s="166">
        <v>29</v>
      </c>
      <c r="Y278" s="165">
        <v>2817.6552069119998</v>
      </c>
      <c r="Z278" s="164">
        <v>0</v>
      </c>
      <c r="AA278" s="166">
        <v>2817.6552069119998</v>
      </c>
      <c r="AB278" s="152">
        <v>1</v>
      </c>
    </row>
    <row r="279" spans="1:28" s="32" customFormat="1" ht="25.5" x14ac:dyDescent="0.25">
      <c r="A279" s="253" t="s">
        <v>1394</v>
      </c>
      <c r="B279" s="172" t="s">
        <v>722</v>
      </c>
      <c r="C279" s="154" t="s">
        <v>186</v>
      </c>
      <c r="D279" s="160" t="s">
        <v>508</v>
      </c>
      <c r="E279" s="153" t="s">
        <v>28</v>
      </c>
      <c r="F279" s="155">
        <v>1</v>
      </c>
      <c r="G279" s="155">
        <v>106.50432000000001</v>
      </c>
      <c r="H279" s="57">
        <v>79.846288704000003</v>
      </c>
      <c r="I279" s="58">
        <v>79.846288704000003</v>
      </c>
      <c r="J279" s="323"/>
      <c r="K279" s="324">
        <v>0</v>
      </c>
      <c r="L279" s="323"/>
      <c r="M279" s="324">
        <v>0</v>
      </c>
      <c r="N279" s="324">
        <v>79.846288704000003</v>
      </c>
      <c r="O279" s="314">
        <v>0</v>
      </c>
      <c r="P279" s="314">
        <v>79.846288704000003</v>
      </c>
      <c r="Q279" s="314">
        <v>0</v>
      </c>
      <c r="R279" s="280">
        <v>0</v>
      </c>
      <c r="S279" s="326">
        <v>106.50432000000001</v>
      </c>
      <c r="T279" s="317">
        <v>26.658031296000004</v>
      </c>
      <c r="U279" s="335">
        <v>85.34</v>
      </c>
      <c r="V279" s="59">
        <v>1</v>
      </c>
      <c r="W279" s="65"/>
      <c r="X279" s="60">
        <v>1</v>
      </c>
      <c r="Y279" s="59">
        <v>79.846288704000003</v>
      </c>
      <c r="Z279" s="58">
        <v>0</v>
      </c>
      <c r="AA279" s="60">
        <v>79.846288704000003</v>
      </c>
      <c r="AB279" s="61">
        <v>1</v>
      </c>
    </row>
    <row r="280" spans="1:28" s="32" customFormat="1" ht="25.5" x14ac:dyDescent="0.25">
      <c r="A280" s="253" t="s">
        <v>1395</v>
      </c>
      <c r="B280" s="172" t="s">
        <v>712</v>
      </c>
      <c r="C280" s="154" t="s">
        <v>179</v>
      </c>
      <c r="D280" s="160" t="s">
        <v>508</v>
      </c>
      <c r="E280" s="153" t="s">
        <v>28</v>
      </c>
      <c r="F280" s="155">
        <v>4</v>
      </c>
      <c r="G280" s="155">
        <v>16.436160000000001</v>
      </c>
      <c r="H280" s="57">
        <v>12.322189152000002</v>
      </c>
      <c r="I280" s="58">
        <v>49.288756608000007</v>
      </c>
      <c r="J280" s="323"/>
      <c r="K280" s="324">
        <v>0</v>
      </c>
      <c r="L280" s="323"/>
      <c r="M280" s="324">
        <v>0</v>
      </c>
      <c r="N280" s="324">
        <v>49.288756608000007</v>
      </c>
      <c r="O280" s="314">
        <v>0</v>
      </c>
      <c r="P280" s="314">
        <v>49.288756608000007</v>
      </c>
      <c r="Q280" s="314">
        <v>0</v>
      </c>
      <c r="R280" s="280">
        <v>0</v>
      </c>
      <c r="S280" s="326">
        <v>65.744640000000004</v>
      </c>
      <c r="T280" s="317">
        <v>16.455883391999997</v>
      </c>
      <c r="U280" s="335">
        <v>13.17</v>
      </c>
      <c r="V280" s="59">
        <v>4</v>
      </c>
      <c r="W280" s="65"/>
      <c r="X280" s="60">
        <v>4</v>
      </c>
      <c r="Y280" s="59">
        <v>49.288756608000007</v>
      </c>
      <c r="Z280" s="58">
        <v>0</v>
      </c>
      <c r="AA280" s="60">
        <v>49.288756608000007</v>
      </c>
      <c r="AB280" s="61">
        <v>1</v>
      </c>
    </row>
    <row r="281" spans="1:28" s="32" customFormat="1" ht="25.5" x14ac:dyDescent="0.25">
      <c r="A281" s="253" t="s">
        <v>1396</v>
      </c>
      <c r="B281" s="172" t="s">
        <v>731</v>
      </c>
      <c r="C281" s="154" t="s">
        <v>191</v>
      </c>
      <c r="D281" s="160" t="s">
        <v>508</v>
      </c>
      <c r="E281" s="153" t="s">
        <v>28</v>
      </c>
      <c r="F281" s="155">
        <v>1</v>
      </c>
      <c r="G281" s="155">
        <v>18.507840000000002</v>
      </c>
      <c r="H281" s="57">
        <v>13.875327648000003</v>
      </c>
      <c r="I281" s="58">
        <v>13.875327648000003</v>
      </c>
      <c r="J281" s="323"/>
      <c r="K281" s="324">
        <v>0</v>
      </c>
      <c r="L281" s="323"/>
      <c r="M281" s="324">
        <v>0</v>
      </c>
      <c r="N281" s="324">
        <v>13.875327648000003</v>
      </c>
      <c r="O281" s="314">
        <v>0</v>
      </c>
      <c r="P281" s="314">
        <v>13.875327648000003</v>
      </c>
      <c r="Q281" s="314">
        <v>0</v>
      </c>
      <c r="R281" s="280">
        <v>0</v>
      </c>
      <c r="S281" s="326">
        <v>18.507840000000002</v>
      </c>
      <c r="T281" s="317">
        <v>4.6325123519999991</v>
      </c>
      <c r="U281" s="335">
        <v>14.83</v>
      </c>
      <c r="V281" s="59">
        <v>1</v>
      </c>
      <c r="W281" s="65"/>
      <c r="X281" s="60">
        <v>1</v>
      </c>
      <c r="Y281" s="59">
        <v>13.875327648000003</v>
      </c>
      <c r="Z281" s="58">
        <v>0</v>
      </c>
      <c r="AA281" s="60">
        <v>13.875327648000003</v>
      </c>
      <c r="AB281" s="61">
        <v>1</v>
      </c>
    </row>
    <row r="282" spans="1:28" s="32" customFormat="1" ht="25.5" x14ac:dyDescent="0.25">
      <c r="A282" s="253" t="s">
        <v>1397</v>
      </c>
      <c r="B282" s="172" t="s">
        <v>714</v>
      </c>
      <c r="C282" s="154" t="s">
        <v>181</v>
      </c>
      <c r="D282" s="160" t="s">
        <v>508</v>
      </c>
      <c r="E282" s="153" t="s">
        <v>28</v>
      </c>
      <c r="F282" s="155">
        <v>13</v>
      </c>
      <c r="G282" s="155">
        <v>14.76384</v>
      </c>
      <c r="H282" s="57">
        <v>11.068450848000001</v>
      </c>
      <c r="I282" s="58">
        <v>143.88986102400003</v>
      </c>
      <c r="J282" s="323"/>
      <c r="K282" s="324">
        <v>0</v>
      </c>
      <c r="L282" s="323"/>
      <c r="M282" s="324">
        <v>0</v>
      </c>
      <c r="N282" s="324">
        <v>143.88986102400003</v>
      </c>
      <c r="O282" s="314">
        <v>0</v>
      </c>
      <c r="P282" s="314">
        <v>143.88986102400003</v>
      </c>
      <c r="Q282" s="314">
        <v>0</v>
      </c>
      <c r="R282" s="280">
        <v>0</v>
      </c>
      <c r="S282" s="326">
        <v>191.92992000000001</v>
      </c>
      <c r="T282" s="317">
        <v>48.040058975999983</v>
      </c>
      <c r="U282" s="335">
        <v>11.83</v>
      </c>
      <c r="V282" s="59">
        <v>13</v>
      </c>
      <c r="W282" s="65"/>
      <c r="X282" s="60">
        <v>13</v>
      </c>
      <c r="Y282" s="59">
        <v>143.88986102400003</v>
      </c>
      <c r="Z282" s="58">
        <v>0</v>
      </c>
      <c r="AA282" s="60">
        <v>143.88986102400003</v>
      </c>
      <c r="AB282" s="61">
        <v>1</v>
      </c>
    </row>
    <row r="283" spans="1:28" s="32" customFormat="1" ht="25.5" x14ac:dyDescent="0.25">
      <c r="A283" s="253" t="s">
        <v>1398</v>
      </c>
      <c r="B283" s="172" t="s">
        <v>726</v>
      </c>
      <c r="C283" s="154" t="s">
        <v>727</v>
      </c>
      <c r="D283" s="160" t="s">
        <v>508</v>
      </c>
      <c r="E283" s="153" t="s">
        <v>31</v>
      </c>
      <c r="F283" s="155">
        <v>2</v>
      </c>
      <c r="G283" s="155">
        <v>389.4384</v>
      </c>
      <c r="H283" s="57">
        <v>291.96196848</v>
      </c>
      <c r="I283" s="58">
        <v>583.92393695999999</v>
      </c>
      <c r="J283" s="323"/>
      <c r="K283" s="324">
        <v>0</v>
      </c>
      <c r="L283" s="323"/>
      <c r="M283" s="324">
        <v>0</v>
      </c>
      <c r="N283" s="324">
        <v>583.92393695999999</v>
      </c>
      <c r="O283" s="314">
        <v>0</v>
      </c>
      <c r="P283" s="314">
        <v>583.92393695999999</v>
      </c>
      <c r="Q283" s="314">
        <v>0</v>
      </c>
      <c r="R283" s="280">
        <v>0</v>
      </c>
      <c r="S283" s="326">
        <v>778.8768</v>
      </c>
      <c r="T283" s="317">
        <v>194.95286304000001</v>
      </c>
      <c r="U283" s="335">
        <v>312.05</v>
      </c>
      <c r="V283" s="59">
        <v>2</v>
      </c>
      <c r="W283" s="65"/>
      <c r="X283" s="60">
        <v>2</v>
      </c>
      <c r="Y283" s="59">
        <v>583.92393695999999</v>
      </c>
      <c r="Z283" s="58">
        <v>0</v>
      </c>
      <c r="AA283" s="60">
        <v>583.92393695999999</v>
      </c>
      <c r="AB283" s="61">
        <v>1</v>
      </c>
    </row>
    <row r="284" spans="1:28" s="32" customFormat="1" ht="25.5" x14ac:dyDescent="0.25">
      <c r="A284" s="253" t="s">
        <v>1399</v>
      </c>
      <c r="B284" s="172" t="s">
        <v>713</v>
      </c>
      <c r="C284" s="154" t="s">
        <v>180</v>
      </c>
      <c r="D284" s="160" t="s">
        <v>508</v>
      </c>
      <c r="E284" s="153" t="s">
        <v>28</v>
      </c>
      <c r="F284" s="155">
        <v>4</v>
      </c>
      <c r="G284" s="155">
        <v>88.208640000000003</v>
      </c>
      <c r="H284" s="57">
        <v>66.130017408000001</v>
      </c>
      <c r="I284" s="58">
        <v>264.520069632</v>
      </c>
      <c r="J284" s="323"/>
      <c r="K284" s="324">
        <v>0</v>
      </c>
      <c r="L284" s="323"/>
      <c r="M284" s="324">
        <v>0</v>
      </c>
      <c r="N284" s="324">
        <v>264.520069632</v>
      </c>
      <c r="O284" s="314">
        <v>0</v>
      </c>
      <c r="P284" s="314">
        <v>264.520069632</v>
      </c>
      <c r="Q284" s="314">
        <v>0</v>
      </c>
      <c r="R284" s="280">
        <v>0</v>
      </c>
      <c r="S284" s="326">
        <v>352.83456000000001</v>
      </c>
      <c r="T284" s="317">
        <v>88.314490368000008</v>
      </c>
      <c r="U284" s="335">
        <v>70.680000000000007</v>
      </c>
      <c r="V284" s="59">
        <v>4</v>
      </c>
      <c r="W284" s="65"/>
      <c r="X284" s="60">
        <v>4</v>
      </c>
      <c r="Y284" s="59">
        <v>264.520069632</v>
      </c>
      <c r="Z284" s="58">
        <v>0</v>
      </c>
      <c r="AA284" s="60">
        <v>264.520069632</v>
      </c>
      <c r="AB284" s="61">
        <v>1</v>
      </c>
    </row>
    <row r="285" spans="1:28" s="32" customFormat="1" ht="51" x14ac:dyDescent="0.25">
      <c r="A285" s="253" t="s">
        <v>1400</v>
      </c>
      <c r="B285" s="172" t="s">
        <v>715</v>
      </c>
      <c r="C285" s="154" t="s">
        <v>182</v>
      </c>
      <c r="D285" s="160" t="s">
        <v>508</v>
      </c>
      <c r="E285" s="153" t="s">
        <v>31</v>
      </c>
      <c r="F285" s="155">
        <v>1</v>
      </c>
      <c r="G285" s="155">
        <v>302.00352000000004</v>
      </c>
      <c r="H285" s="57">
        <v>226.41203894400005</v>
      </c>
      <c r="I285" s="58">
        <v>226.41203894400005</v>
      </c>
      <c r="J285" s="323"/>
      <c r="K285" s="324">
        <v>0</v>
      </c>
      <c r="L285" s="323"/>
      <c r="M285" s="324">
        <v>0</v>
      </c>
      <c r="N285" s="324">
        <v>226.41203894400005</v>
      </c>
      <c r="O285" s="314">
        <v>0</v>
      </c>
      <c r="P285" s="314">
        <v>226.41203894400005</v>
      </c>
      <c r="Q285" s="314">
        <v>0</v>
      </c>
      <c r="R285" s="280">
        <v>0</v>
      </c>
      <c r="S285" s="326">
        <v>302.00352000000004</v>
      </c>
      <c r="T285" s="317">
        <v>75.591481055999992</v>
      </c>
      <c r="U285" s="335">
        <v>241.99</v>
      </c>
      <c r="V285" s="59">
        <v>1</v>
      </c>
      <c r="W285" s="65"/>
      <c r="X285" s="60">
        <v>1</v>
      </c>
      <c r="Y285" s="59">
        <v>226.41203894400005</v>
      </c>
      <c r="Z285" s="58">
        <v>0</v>
      </c>
      <c r="AA285" s="60">
        <v>226.41203894400005</v>
      </c>
      <c r="AB285" s="61">
        <v>1</v>
      </c>
    </row>
    <row r="286" spans="1:28" s="32" customFormat="1" ht="25.5" x14ac:dyDescent="0.25">
      <c r="A286" s="253" t="s">
        <v>1401</v>
      </c>
      <c r="B286" s="172" t="s">
        <v>732</v>
      </c>
      <c r="C286" s="154" t="s">
        <v>192</v>
      </c>
      <c r="D286" s="160" t="s">
        <v>508</v>
      </c>
      <c r="E286" s="153" t="s">
        <v>28</v>
      </c>
      <c r="F286" s="155">
        <v>2</v>
      </c>
      <c r="G286" s="155">
        <v>229.41984000000002</v>
      </c>
      <c r="H286" s="57">
        <v>171.99605404800002</v>
      </c>
      <c r="I286" s="58">
        <v>343.99210809600004</v>
      </c>
      <c r="J286" s="323"/>
      <c r="K286" s="324">
        <v>0</v>
      </c>
      <c r="L286" s="323"/>
      <c r="M286" s="324">
        <v>0</v>
      </c>
      <c r="N286" s="324">
        <v>343.99210809600004</v>
      </c>
      <c r="O286" s="314">
        <v>0</v>
      </c>
      <c r="P286" s="314">
        <v>343.99210809600004</v>
      </c>
      <c r="Q286" s="314">
        <v>0</v>
      </c>
      <c r="R286" s="280">
        <v>0</v>
      </c>
      <c r="S286" s="326">
        <v>458.83968000000004</v>
      </c>
      <c r="T286" s="317">
        <v>114.84757190400001</v>
      </c>
      <c r="U286" s="335">
        <v>183.83</v>
      </c>
      <c r="V286" s="59">
        <v>2</v>
      </c>
      <c r="W286" s="65"/>
      <c r="X286" s="60">
        <v>2</v>
      </c>
      <c r="Y286" s="59">
        <v>343.99210809600004</v>
      </c>
      <c r="Z286" s="58">
        <v>0</v>
      </c>
      <c r="AA286" s="60">
        <v>343.99210809600004</v>
      </c>
      <c r="AB286" s="61">
        <v>1</v>
      </c>
    </row>
    <row r="287" spans="1:28" s="32" customFormat="1" ht="25.5" x14ac:dyDescent="0.25">
      <c r="A287" s="253" t="s">
        <v>1402</v>
      </c>
      <c r="B287" s="172" t="s">
        <v>733</v>
      </c>
      <c r="C287" s="154" t="s">
        <v>193</v>
      </c>
      <c r="D287" s="160" t="s">
        <v>508</v>
      </c>
      <c r="E287" s="153" t="s">
        <v>31</v>
      </c>
      <c r="F287" s="155">
        <v>1</v>
      </c>
      <c r="G287" s="155">
        <v>1483.1356800000001</v>
      </c>
      <c r="H287" s="57">
        <v>1111.9068192960001</v>
      </c>
      <c r="I287" s="58">
        <v>1111.9068192960001</v>
      </c>
      <c r="J287" s="323"/>
      <c r="K287" s="324">
        <v>0</v>
      </c>
      <c r="L287" s="323"/>
      <c r="M287" s="324">
        <v>0</v>
      </c>
      <c r="N287" s="324">
        <v>1111.9068192960001</v>
      </c>
      <c r="O287" s="314">
        <v>0</v>
      </c>
      <c r="P287" s="314">
        <v>1111.9068192960001</v>
      </c>
      <c r="Q287" s="314">
        <v>0</v>
      </c>
      <c r="R287" s="280">
        <v>0</v>
      </c>
      <c r="S287" s="326">
        <v>1483.1356800000001</v>
      </c>
      <c r="T287" s="317">
        <v>371.228860704</v>
      </c>
      <c r="U287" s="335">
        <v>1188.4100000000001</v>
      </c>
      <c r="V287" s="59">
        <v>1</v>
      </c>
      <c r="W287" s="65"/>
      <c r="X287" s="60">
        <v>1</v>
      </c>
      <c r="Y287" s="59">
        <v>1111.9068192960001</v>
      </c>
      <c r="Z287" s="58">
        <v>0</v>
      </c>
      <c r="AA287" s="60">
        <v>1111.9068192960001</v>
      </c>
      <c r="AB287" s="61">
        <v>1</v>
      </c>
    </row>
    <row r="288" spans="1:28" s="32" customFormat="1" ht="15.75" x14ac:dyDescent="0.25">
      <c r="A288" s="258" t="s">
        <v>1403</v>
      </c>
      <c r="B288" s="170"/>
      <c r="C288" s="145" t="s">
        <v>194</v>
      </c>
      <c r="D288" s="145"/>
      <c r="E288" s="145"/>
      <c r="F288" s="145"/>
      <c r="G288" s="162"/>
      <c r="H288" s="162"/>
      <c r="I288" s="164">
        <v>2644.6954584960004</v>
      </c>
      <c r="J288" s="164">
        <v>0</v>
      </c>
      <c r="K288" s="164">
        <v>0</v>
      </c>
      <c r="L288" s="164">
        <v>0</v>
      </c>
      <c r="M288" s="164">
        <v>0</v>
      </c>
      <c r="N288" s="164">
        <v>2644.6954584960004</v>
      </c>
      <c r="O288" s="164">
        <v>0</v>
      </c>
      <c r="P288" s="164">
        <v>2644.6954584960004</v>
      </c>
      <c r="Q288" s="164">
        <v>0</v>
      </c>
      <c r="R288" s="164">
        <v>0</v>
      </c>
      <c r="S288" s="164">
        <v>3527.6716799999999</v>
      </c>
      <c r="T288" s="164">
        <v>882.9762215039998</v>
      </c>
      <c r="U288" s="336">
        <v>2254.59</v>
      </c>
      <c r="V288" s="165"/>
      <c r="W288" s="164"/>
      <c r="X288" s="166">
        <v>28</v>
      </c>
      <c r="Y288" s="165">
        <v>2644.6954584960004</v>
      </c>
      <c r="Z288" s="164">
        <v>0</v>
      </c>
      <c r="AA288" s="166">
        <v>2644.6954584960004</v>
      </c>
      <c r="AB288" s="152">
        <v>1</v>
      </c>
    </row>
    <row r="289" spans="1:28" s="32" customFormat="1" ht="25.5" x14ac:dyDescent="0.25">
      <c r="A289" s="253" t="s">
        <v>1404</v>
      </c>
      <c r="B289" s="172" t="s">
        <v>711</v>
      </c>
      <c r="C289" s="154" t="s">
        <v>178</v>
      </c>
      <c r="D289" s="160" t="s">
        <v>508</v>
      </c>
      <c r="E289" s="153" t="s">
        <v>28</v>
      </c>
      <c r="F289" s="155">
        <v>3</v>
      </c>
      <c r="G289" s="155">
        <v>96.657600000000002</v>
      </c>
      <c r="H289" s="57">
        <v>72.464202720000003</v>
      </c>
      <c r="I289" s="58">
        <v>217.39260816000001</v>
      </c>
      <c r="J289" s="323"/>
      <c r="K289" s="324">
        <v>0</v>
      </c>
      <c r="L289" s="323"/>
      <c r="M289" s="324">
        <v>0</v>
      </c>
      <c r="N289" s="324">
        <v>217.39260816000001</v>
      </c>
      <c r="O289" s="314">
        <v>0</v>
      </c>
      <c r="P289" s="314">
        <v>217.39260816000001</v>
      </c>
      <c r="Q289" s="314">
        <v>0</v>
      </c>
      <c r="R289" s="280">
        <v>0</v>
      </c>
      <c r="S289" s="326">
        <v>289.97280000000001</v>
      </c>
      <c r="T289" s="317">
        <v>72.580191839999998</v>
      </c>
      <c r="U289" s="335">
        <v>77.45</v>
      </c>
      <c r="V289" s="59">
        <v>3</v>
      </c>
      <c r="W289" s="65"/>
      <c r="X289" s="60">
        <v>3</v>
      </c>
      <c r="Y289" s="59">
        <v>217.39260816000001</v>
      </c>
      <c r="Z289" s="58">
        <v>0</v>
      </c>
      <c r="AA289" s="60">
        <v>217.39260816000001</v>
      </c>
      <c r="AB289" s="61">
        <v>1</v>
      </c>
    </row>
    <row r="290" spans="1:28" s="32" customFormat="1" ht="25.5" x14ac:dyDescent="0.25">
      <c r="A290" s="253" t="s">
        <v>1405</v>
      </c>
      <c r="B290" s="172" t="s">
        <v>712</v>
      </c>
      <c r="C290" s="154" t="s">
        <v>179</v>
      </c>
      <c r="D290" s="160" t="s">
        <v>508</v>
      </c>
      <c r="E290" s="153" t="s">
        <v>28</v>
      </c>
      <c r="F290" s="155">
        <v>4</v>
      </c>
      <c r="G290" s="155">
        <v>16.436160000000001</v>
      </c>
      <c r="H290" s="57">
        <v>12.322189152000002</v>
      </c>
      <c r="I290" s="58">
        <v>49.288756608000007</v>
      </c>
      <c r="J290" s="323"/>
      <c r="K290" s="324">
        <v>0</v>
      </c>
      <c r="L290" s="323"/>
      <c r="M290" s="324">
        <v>0</v>
      </c>
      <c r="N290" s="324">
        <v>49.288756608000007</v>
      </c>
      <c r="O290" s="314">
        <v>0</v>
      </c>
      <c r="P290" s="314">
        <v>49.288756608000007</v>
      </c>
      <c r="Q290" s="314">
        <v>0</v>
      </c>
      <c r="R290" s="280">
        <v>0</v>
      </c>
      <c r="S290" s="326">
        <v>65.744640000000004</v>
      </c>
      <c r="T290" s="317">
        <v>16.455883391999997</v>
      </c>
      <c r="U290" s="335">
        <v>13.17</v>
      </c>
      <c r="V290" s="59">
        <v>4</v>
      </c>
      <c r="W290" s="65"/>
      <c r="X290" s="60">
        <v>4</v>
      </c>
      <c r="Y290" s="59">
        <v>49.288756608000007</v>
      </c>
      <c r="Z290" s="58">
        <v>0</v>
      </c>
      <c r="AA290" s="60">
        <v>49.288756608000007</v>
      </c>
      <c r="AB290" s="61">
        <v>1</v>
      </c>
    </row>
    <row r="291" spans="1:28" s="32" customFormat="1" ht="25.5" x14ac:dyDescent="0.25">
      <c r="A291" s="253" t="s">
        <v>1406</v>
      </c>
      <c r="B291" s="172" t="s">
        <v>713</v>
      </c>
      <c r="C291" s="154" t="s">
        <v>180</v>
      </c>
      <c r="D291" s="160" t="s">
        <v>508</v>
      </c>
      <c r="E291" s="153" t="s">
        <v>28</v>
      </c>
      <c r="F291" s="155">
        <v>4</v>
      </c>
      <c r="G291" s="155">
        <v>88.208640000000003</v>
      </c>
      <c r="H291" s="57">
        <v>66.130017408000001</v>
      </c>
      <c r="I291" s="58">
        <v>264.520069632</v>
      </c>
      <c r="J291" s="323"/>
      <c r="K291" s="324">
        <v>0</v>
      </c>
      <c r="L291" s="323"/>
      <c r="M291" s="324">
        <v>0</v>
      </c>
      <c r="N291" s="324">
        <v>264.520069632</v>
      </c>
      <c r="O291" s="314">
        <v>0</v>
      </c>
      <c r="P291" s="314">
        <v>264.520069632</v>
      </c>
      <c r="Q291" s="314">
        <v>0</v>
      </c>
      <c r="R291" s="280">
        <v>0</v>
      </c>
      <c r="S291" s="326">
        <v>352.83456000000001</v>
      </c>
      <c r="T291" s="317">
        <v>88.314490368000008</v>
      </c>
      <c r="U291" s="335">
        <v>70.680000000000007</v>
      </c>
      <c r="V291" s="59">
        <v>4</v>
      </c>
      <c r="W291" s="65"/>
      <c r="X291" s="60">
        <v>4</v>
      </c>
      <c r="Y291" s="59">
        <v>264.520069632</v>
      </c>
      <c r="Z291" s="58">
        <v>0</v>
      </c>
      <c r="AA291" s="60">
        <v>264.520069632</v>
      </c>
      <c r="AB291" s="61">
        <v>1</v>
      </c>
    </row>
    <row r="292" spans="1:28" s="32" customFormat="1" ht="15.75" x14ac:dyDescent="0.25">
      <c r="A292" s="253" t="s">
        <v>1407</v>
      </c>
      <c r="B292" s="172" t="s">
        <v>734</v>
      </c>
      <c r="C292" s="154" t="s">
        <v>195</v>
      </c>
      <c r="D292" s="160" t="s">
        <v>508</v>
      </c>
      <c r="E292" s="153" t="s">
        <v>28</v>
      </c>
      <c r="F292" s="155">
        <v>1</v>
      </c>
      <c r="G292" s="155">
        <v>1086.5088000000001</v>
      </c>
      <c r="H292" s="57">
        <v>814.55564736000008</v>
      </c>
      <c r="I292" s="58">
        <v>814.55564736000008</v>
      </c>
      <c r="J292" s="323"/>
      <c r="K292" s="324">
        <v>0</v>
      </c>
      <c r="L292" s="323"/>
      <c r="M292" s="324">
        <v>0</v>
      </c>
      <c r="N292" s="324">
        <v>814.55564736000008</v>
      </c>
      <c r="O292" s="314">
        <v>0</v>
      </c>
      <c r="P292" s="314">
        <v>814.55564736000008</v>
      </c>
      <c r="Q292" s="314">
        <v>0</v>
      </c>
      <c r="R292" s="280">
        <v>0</v>
      </c>
      <c r="S292" s="326">
        <v>1086.5088000000001</v>
      </c>
      <c r="T292" s="317">
        <v>271.95315263999998</v>
      </c>
      <c r="U292" s="335">
        <v>870.6</v>
      </c>
      <c r="V292" s="59">
        <v>1</v>
      </c>
      <c r="W292" s="65"/>
      <c r="X292" s="60">
        <v>1</v>
      </c>
      <c r="Y292" s="59">
        <v>814.55564736000008</v>
      </c>
      <c r="Z292" s="58">
        <v>0</v>
      </c>
      <c r="AA292" s="60">
        <v>814.55564736000008</v>
      </c>
      <c r="AB292" s="61">
        <v>1</v>
      </c>
    </row>
    <row r="293" spans="1:28" s="32" customFormat="1" ht="25.5" x14ac:dyDescent="0.25">
      <c r="A293" s="253" t="s">
        <v>1408</v>
      </c>
      <c r="B293" s="172" t="s">
        <v>714</v>
      </c>
      <c r="C293" s="154" t="s">
        <v>181</v>
      </c>
      <c r="D293" s="160" t="s">
        <v>508</v>
      </c>
      <c r="E293" s="153" t="s">
        <v>28</v>
      </c>
      <c r="F293" s="155">
        <v>15</v>
      </c>
      <c r="G293" s="155">
        <v>14.76384</v>
      </c>
      <c r="H293" s="57">
        <v>11.068450848000001</v>
      </c>
      <c r="I293" s="58">
        <v>166.02676272000002</v>
      </c>
      <c r="J293" s="323"/>
      <c r="K293" s="324">
        <v>0</v>
      </c>
      <c r="L293" s="323"/>
      <c r="M293" s="324">
        <v>0</v>
      </c>
      <c r="N293" s="324">
        <v>166.02676272000002</v>
      </c>
      <c r="O293" s="314">
        <v>0</v>
      </c>
      <c r="P293" s="314">
        <v>166.02676272000002</v>
      </c>
      <c r="Q293" s="314">
        <v>0</v>
      </c>
      <c r="R293" s="280">
        <v>0</v>
      </c>
      <c r="S293" s="326">
        <v>221.45760000000001</v>
      </c>
      <c r="T293" s="317">
        <v>55.430837279999992</v>
      </c>
      <c r="U293" s="335">
        <v>11.83</v>
      </c>
      <c r="V293" s="59">
        <v>15</v>
      </c>
      <c r="W293" s="65"/>
      <c r="X293" s="60">
        <v>15</v>
      </c>
      <c r="Y293" s="59">
        <v>166.02676272000002</v>
      </c>
      <c r="Z293" s="58">
        <v>0</v>
      </c>
      <c r="AA293" s="60">
        <v>166.02676272000002</v>
      </c>
      <c r="AB293" s="61">
        <v>1</v>
      </c>
    </row>
    <row r="294" spans="1:28" s="32" customFormat="1" ht="38.25" x14ac:dyDescent="0.25">
      <c r="A294" s="253" t="s">
        <v>1409</v>
      </c>
      <c r="B294" s="172" t="s">
        <v>728</v>
      </c>
      <c r="C294" s="154" t="s">
        <v>729</v>
      </c>
      <c r="D294" s="160" t="s">
        <v>508</v>
      </c>
      <c r="E294" s="153" t="s">
        <v>28</v>
      </c>
      <c r="F294" s="155">
        <v>1</v>
      </c>
      <c r="G294" s="155">
        <v>1511.1532799999998</v>
      </c>
      <c r="H294" s="57">
        <v>1132.9116140159999</v>
      </c>
      <c r="I294" s="58">
        <v>1132.9116140159999</v>
      </c>
      <c r="J294" s="323"/>
      <c r="K294" s="324">
        <v>0</v>
      </c>
      <c r="L294" s="323"/>
      <c r="M294" s="324">
        <v>0</v>
      </c>
      <c r="N294" s="324">
        <v>1132.9116140159999</v>
      </c>
      <c r="O294" s="314">
        <v>0</v>
      </c>
      <c r="P294" s="314">
        <v>1132.9116140159999</v>
      </c>
      <c r="Q294" s="314">
        <v>0</v>
      </c>
      <c r="R294" s="280">
        <v>0</v>
      </c>
      <c r="S294" s="326">
        <v>1511.1532799999998</v>
      </c>
      <c r="T294" s="317">
        <v>378.24166598399984</v>
      </c>
      <c r="U294" s="335">
        <v>1210.8599999999999</v>
      </c>
      <c r="V294" s="59">
        <v>1</v>
      </c>
      <c r="W294" s="65"/>
      <c r="X294" s="60">
        <v>1</v>
      </c>
      <c r="Y294" s="59">
        <v>1132.9116140159999</v>
      </c>
      <c r="Z294" s="58">
        <v>0</v>
      </c>
      <c r="AA294" s="60">
        <v>1132.9116140159999</v>
      </c>
      <c r="AB294" s="61">
        <v>1</v>
      </c>
    </row>
    <row r="295" spans="1:28" s="32" customFormat="1" ht="15.75" customHeight="1" x14ac:dyDescent="0.25">
      <c r="A295" s="258" t="s">
        <v>1410</v>
      </c>
      <c r="B295" s="170"/>
      <c r="C295" s="145" t="s">
        <v>196</v>
      </c>
      <c r="D295" s="145"/>
      <c r="E295" s="145"/>
      <c r="F295" s="145"/>
      <c r="G295" s="162"/>
      <c r="H295" s="162"/>
      <c r="I295" s="164">
        <v>7786.4727245760005</v>
      </c>
      <c r="J295" s="164">
        <v>0</v>
      </c>
      <c r="K295" s="164">
        <v>0</v>
      </c>
      <c r="L295" s="164">
        <v>0</v>
      </c>
      <c r="M295" s="164">
        <v>0</v>
      </c>
      <c r="N295" s="164">
        <v>7786.4727245760005</v>
      </c>
      <c r="O295" s="164">
        <v>0</v>
      </c>
      <c r="P295" s="164">
        <v>7786.4727245760005</v>
      </c>
      <c r="Q295" s="164">
        <v>0</v>
      </c>
      <c r="R295" s="164">
        <v>0</v>
      </c>
      <c r="S295" s="164">
        <v>10386.11808</v>
      </c>
      <c r="T295" s="164">
        <v>2599.6453554239997</v>
      </c>
      <c r="U295" s="336">
        <v>515.35</v>
      </c>
      <c r="V295" s="165"/>
      <c r="W295" s="164"/>
      <c r="X295" s="166">
        <v>187</v>
      </c>
      <c r="Y295" s="165">
        <v>7786.4727245760005</v>
      </c>
      <c r="Z295" s="164">
        <v>0</v>
      </c>
      <c r="AA295" s="166">
        <v>7786.4727245760005</v>
      </c>
      <c r="AB295" s="152">
        <v>1</v>
      </c>
    </row>
    <row r="296" spans="1:28" s="32" customFormat="1" ht="38.25" x14ac:dyDescent="0.25">
      <c r="A296" s="253" t="s">
        <v>1411</v>
      </c>
      <c r="B296" s="153" t="s">
        <v>735</v>
      </c>
      <c r="C296" s="154" t="s">
        <v>197</v>
      </c>
      <c r="D296" s="160" t="s">
        <v>508</v>
      </c>
      <c r="E296" s="153" t="s">
        <v>28</v>
      </c>
      <c r="F296" s="155">
        <v>7</v>
      </c>
      <c r="G296" s="155">
        <v>61.102080000000001</v>
      </c>
      <c r="H296" s="57">
        <v>45.808229376</v>
      </c>
      <c r="I296" s="58">
        <v>320.65760563200001</v>
      </c>
      <c r="J296" s="323"/>
      <c r="K296" s="324">
        <v>0</v>
      </c>
      <c r="L296" s="323"/>
      <c r="M296" s="324">
        <v>0</v>
      </c>
      <c r="N296" s="324">
        <v>320.65760563200001</v>
      </c>
      <c r="O296" s="314">
        <v>0</v>
      </c>
      <c r="P296" s="314">
        <v>320.65760563200001</v>
      </c>
      <c r="Q296" s="314">
        <v>0</v>
      </c>
      <c r="R296" s="280">
        <v>0</v>
      </c>
      <c r="S296" s="326">
        <v>427.71456000000001</v>
      </c>
      <c r="T296" s="317">
        <v>107.05695436799999</v>
      </c>
      <c r="U296" s="335">
        <v>48.96</v>
      </c>
      <c r="V296" s="59">
        <v>7</v>
      </c>
      <c r="W296" s="65"/>
      <c r="X296" s="60">
        <v>7</v>
      </c>
      <c r="Y296" s="59">
        <v>320.65760563200001</v>
      </c>
      <c r="Z296" s="58">
        <v>0</v>
      </c>
      <c r="AA296" s="60">
        <v>320.65760563200001</v>
      </c>
      <c r="AB296" s="61">
        <v>1</v>
      </c>
    </row>
    <row r="297" spans="1:28" s="32" customFormat="1" ht="25.5" x14ac:dyDescent="0.25">
      <c r="A297" s="253" t="s">
        <v>1412</v>
      </c>
      <c r="B297" s="153" t="s">
        <v>736</v>
      </c>
      <c r="C297" s="154" t="s">
        <v>198</v>
      </c>
      <c r="D297" s="160" t="s">
        <v>508</v>
      </c>
      <c r="E297" s="153" t="s">
        <v>28</v>
      </c>
      <c r="F297" s="155">
        <v>21</v>
      </c>
      <c r="G297" s="155">
        <v>35.892479999999999</v>
      </c>
      <c r="H297" s="57">
        <v>26.908592256000002</v>
      </c>
      <c r="I297" s="58">
        <v>565.08043737600008</v>
      </c>
      <c r="J297" s="323"/>
      <c r="K297" s="324">
        <v>0</v>
      </c>
      <c r="L297" s="323"/>
      <c r="M297" s="324">
        <v>0</v>
      </c>
      <c r="N297" s="324">
        <v>565.08043737600008</v>
      </c>
      <c r="O297" s="314">
        <v>0</v>
      </c>
      <c r="P297" s="314">
        <v>565.08043737600008</v>
      </c>
      <c r="Q297" s="314">
        <v>0</v>
      </c>
      <c r="R297" s="280">
        <v>0</v>
      </c>
      <c r="S297" s="326">
        <v>753.74207999999999</v>
      </c>
      <c r="T297" s="317">
        <v>188.66164262399991</v>
      </c>
      <c r="U297" s="335">
        <v>28.76</v>
      </c>
      <c r="V297" s="59">
        <v>21</v>
      </c>
      <c r="W297" s="65"/>
      <c r="X297" s="60">
        <v>21</v>
      </c>
      <c r="Y297" s="59">
        <v>565.08043737600008</v>
      </c>
      <c r="Z297" s="58">
        <v>0</v>
      </c>
      <c r="AA297" s="60">
        <v>565.08043737600008</v>
      </c>
      <c r="AB297" s="61">
        <v>1</v>
      </c>
    </row>
    <row r="298" spans="1:28" s="32" customFormat="1" ht="25.5" x14ac:dyDescent="0.25">
      <c r="A298" s="253" t="s">
        <v>1413</v>
      </c>
      <c r="B298" s="153" t="s">
        <v>737</v>
      </c>
      <c r="C298" s="154" t="s">
        <v>199</v>
      </c>
      <c r="D298" s="160" t="s">
        <v>508</v>
      </c>
      <c r="E298" s="153" t="s">
        <v>28</v>
      </c>
      <c r="F298" s="155">
        <v>5</v>
      </c>
      <c r="G298" s="155">
        <v>54.263039999999997</v>
      </c>
      <c r="H298" s="57">
        <v>40.681001088000002</v>
      </c>
      <c r="I298" s="58">
        <v>203.40500544000002</v>
      </c>
      <c r="J298" s="323"/>
      <c r="K298" s="324">
        <v>0</v>
      </c>
      <c r="L298" s="323"/>
      <c r="M298" s="324">
        <v>0</v>
      </c>
      <c r="N298" s="324">
        <v>203.40500544000002</v>
      </c>
      <c r="O298" s="314">
        <v>0</v>
      </c>
      <c r="P298" s="314">
        <v>203.40500544000002</v>
      </c>
      <c r="Q298" s="314">
        <v>0</v>
      </c>
      <c r="R298" s="280">
        <v>0</v>
      </c>
      <c r="S298" s="326">
        <v>271.3152</v>
      </c>
      <c r="T298" s="317">
        <v>67.910194559999979</v>
      </c>
      <c r="U298" s="335">
        <v>43.48</v>
      </c>
      <c r="V298" s="59">
        <v>5</v>
      </c>
      <c r="W298" s="65"/>
      <c r="X298" s="60">
        <v>5</v>
      </c>
      <c r="Y298" s="59">
        <v>203.40500544000002</v>
      </c>
      <c r="Z298" s="58">
        <v>0</v>
      </c>
      <c r="AA298" s="60">
        <v>203.40500544000002</v>
      </c>
      <c r="AB298" s="61">
        <v>1</v>
      </c>
    </row>
    <row r="299" spans="1:28" s="32" customFormat="1" ht="25.5" x14ac:dyDescent="0.25">
      <c r="A299" s="253" t="s">
        <v>1414</v>
      </c>
      <c r="B299" s="153" t="s">
        <v>738</v>
      </c>
      <c r="C299" s="154" t="s">
        <v>200</v>
      </c>
      <c r="D299" s="160" t="s">
        <v>508</v>
      </c>
      <c r="E299" s="153" t="s">
        <v>28</v>
      </c>
      <c r="F299" s="155">
        <v>2</v>
      </c>
      <c r="G299" s="155">
        <v>72.621119999999991</v>
      </c>
      <c r="H299" s="57">
        <v>54.444053663999995</v>
      </c>
      <c r="I299" s="58">
        <v>108.88810732799999</v>
      </c>
      <c r="J299" s="323"/>
      <c r="K299" s="324">
        <v>0</v>
      </c>
      <c r="L299" s="323"/>
      <c r="M299" s="324">
        <v>0</v>
      </c>
      <c r="N299" s="324">
        <v>108.88810732799999</v>
      </c>
      <c r="O299" s="314">
        <v>0</v>
      </c>
      <c r="P299" s="314">
        <v>108.88810732799999</v>
      </c>
      <c r="Q299" s="314">
        <v>0</v>
      </c>
      <c r="R299" s="280">
        <v>0</v>
      </c>
      <c r="S299" s="326">
        <v>145.24223999999998</v>
      </c>
      <c r="T299" s="317">
        <v>36.354132671999992</v>
      </c>
      <c r="U299" s="335">
        <v>58.19</v>
      </c>
      <c r="V299" s="59">
        <v>2</v>
      </c>
      <c r="W299" s="65"/>
      <c r="X299" s="60">
        <v>2</v>
      </c>
      <c r="Y299" s="59">
        <v>108.88810732799999</v>
      </c>
      <c r="Z299" s="58">
        <v>0</v>
      </c>
      <c r="AA299" s="60">
        <v>108.88810732799999</v>
      </c>
      <c r="AB299" s="61">
        <v>1</v>
      </c>
    </row>
    <row r="300" spans="1:28" s="32" customFormat="1" ht="25.5" x14ac:dyDescent="0.25">
      <c r="A300" s="253" t="s">
        <v>1415</v>
      </c>
      <c r="B300" s="153" t="s">
        <v>739</v>
      </c>
      <c r="C300" s="154" t="s">
        <v>201</v>
      </c>
      <c r="D300" s="160" t="s">
        <v>508</v>
      </c>
      <c r="E300" s="153" t="s">
        <v>28</v>
      </c>
      <c r="F300" s="155">
        <v>39</v>
      </c>
      <c r="G300" s="155">
        <v>56.634240000000005</v>
      </c>
      <c r="H300" s="57">
        <v>42.458689728000003</v>
      </c>
      <c r="I300" s="58">
        <v>1655.8888993920002</v>
      </c>
      <c r="J300" s="323"/>
      <c r="K300" s="324">
        <v>0</v>
      </c>
      <c r="L300" s="323"/>
      <c r="M300" s="324">
        <v>0</v>
      </c>
      <c r="N300" s="324">
        <v>1655.8888993920002</v>
      </c>
      <c r="O300" s="314">
        <v>0</v>
      </c>
      <c r="P300" s="314">
        <v>1655.8888993920002</v>
      </c>
      <c r="Q300" s="314">
        <v>0</v>
      </c>
      <c r="R300" s="280">
        <v>0</v>
      </c>
      <c r="S300" s="326">
        <v>2208.7353600000001</v>
      </c>
      <c r="T300" s="317">
        <v>552.84646060799992</v>
      </c>
      <c r="U300" s="335">
        <v>45.38</v>
      </c>
      <c r="V300" s="59">
        <v>39</v>
      </c>
      <c r="W300" s="65"/>
      <c r="X300" s="60">
        <v>39</v>
      </c>
      <c r="Y300" s="59">
        <v>1655.8888993920002</v>
      </c>
      <c r="Z300" s="58">
        <v>0</v>
      </c>
      <c r="AA300" s="60">
        <v>1655.8888993920002</v>
      </c>
      <c r="AB300" s="61">
        <v>1</v>
      </c>
    </row>
    <row r="301" spans="1:28" s="32" customFormat="1" ht="25.5" x14ac:dyDescent="0.25">
      <c r="A301" s="253" t="s">
        <v>1416</v>
      </c>
      <c r="B301" s="153" t="s">
        <v>740</v>
      </c>
      <c r="C301" s="154" t="s">
        <v>202</v>
      </c>
      <c r="D301" s="160" t="s">
        <v>508</v>
      </c>
      <c r="E301" s="153" t="s">
        <v>28</v>
      </c>
      <c r="F301" s="155">
        <v>57</v>
      </c>
      <c r="G301" s="155">
        <v>37.477440000000001</v>
      </c>
      <c r="H301" s="57">
        <v>28.096836768000003</v>
      </c>
      <c r="I301" s="58">
        <v>1601.5196957760002</v>
      </c>
      <c r="J301" s="323"/>
      <c r="K301" s="324">
        <v>0</v>
      </c>
      <c r="L301" s="323"/>
      <c r="M301" s="324">
        <v>0</v>
      </c>
      <c r="N301" s="324">
        <v>1601.5196957760002</v>
      </c>
      <c r="O301" s="314">
        <v>0</v>
      </c>
      <c r="P301" s="314">
        <v>1601.5196957760002</v>
      </c>
      <c r="Q301" s="314">
        <v>0</v>
      </c>
      <c r="R301" s="280">
        <v>0</v>
      </c>
      <c r="S301" s="326">
        <v>2136.2140800000002</v>
      </c>
      <c r="T301" s="317">
        <v>534.69438422400003</v>
      </c>
      <c r="U301" s="335">
        <v>30.03</v>
      </c>
      <c r="V301" s="59">
        <v>57</v>
      </c>
      <c r="W301" s="65"/>
      <c r="X301" s="60">
        <v>57</v>
      </c>
      <c r="Y301" s="59">
        <v>1601.5196957760002</v>
      </c>
      <c r="Z301" s="58">
        <v>0</v>
      </c>
      <c r="AA301" s="60">
        <v>1601.5196957760002</v>
      </c>
      <c r="AB301" s="61">
        <v>1</v>
      </c>
    </row>
    <row r="302" spans="1:28" s="32" customFormat="1" ht="25.5" x14ac:dyDescent="0.25">
      <c r="A302" s="253" t="s">
        <v>1417</v>
      </c>
      <c r="B302" s="153" t="s">
        <v>741</v>
      </c>
      <c r="C302" s="154" t="s">
        <v>203</v>
      </c>
      <c r="D302" s="160" t="s">
        <v>508</v>
      </c>
      <c r="E302" s="153" t="s">
        <v>28</v>
      </c>
      <c r="F302" s="155">
        <v>14</v>
      </c>
      <c r="G302" s="155">
        <v>57.333119999999994</v>
      </c>
      <c r="H302" s="57">
        <v>42.982640063999995</v>
      </c>
      <c r="I302" s="58">
        <v>601.7569608959999</v>
      </c>
      <c r="J302" s="323"/>
      <c r="K302" s="324">
        <v>0</v>
      </c>
      <c r="L302" s="323"/>
      <c r="M302" s="324">
        <v>0</v>
      </c>
      <c r="N302" s="324">
        <v>601.7569608959999</v>
      </c>
      <c r="O302" s="314">
        <v>0</v>
      </c>
      <c r="P302" s="314">
        <v>601.7569608959999</v>
      </c>
      <c r="Q302" s="314">
        <v>0</v>
      </c>
      <c r="R302" s="280">
        <v>0</v>
      </c>
      <c r="S302" s="326">
        <v>802.66367999999989</v>
      </c>
      <c r="T302" s="317">
        <v>200.90671910399999</v>
      </c>
      <c r="U302" s="335">
        <v>45.94</v>
      </c>
      <c r="V302" s="59">
        <v>14</v>
      </c>
      <c r="W302" s="65"/>
      <c r="X302" s="60">
        <v>14</v>
      </c>
      <c r="Y302" s="59">
        <v>601.7569608959999</v>
      </c>
      <c r="Z302" s="58">
        <v>0</v>
      </c>
      <c r="AA302" s="60">
        <v>601.7569608959999</v>
      </c>
      <c r="AB302" s="61">
        <v>1</v>
      </c>
    </row>
    <row r="303" spans="1:28" s="32" customFormat="1" ht="25.5" x14ac:dyDescent="0.25">
      <c r="A303" s="253" t="s">
        <v>1418</v>
      </c>
      <c r="B303" s="153" t="s">
        <v>742</v>
      </c>
      <c r="C303" s="154" t="s">
        <v>204</v>
      </c>
      <c r="D303" s="160" t="s">
        <v>508</v>
      </c>
      <c r="E303" s="153" t="s">
        <v>28</v>
      </c>
      <c r="F303" s="155">
        <v>1</v>
      </c>
      <c r="G303" s="155">
        <v>77.201279999999997</v>
      </c>
      <c r="H303" s="57">
        <v>57.877799615999997</v>
      </c>
      <c r="I303" s="58">
        <v>57.877799615999997</v>
      </c>
      <c r="J303" s="323"/>
      <c r="K303" s="324">
        <v>0</v>
      </c>
      <c r="L303" s="323"/>
      <c r="M303" s="324">
        <v>0</v>
      </c>
      <c r="N303" s="324">
        <v>57.877799615999997</v>
      </c>
      <c r="O303" s="314">
        <v>0</v>
      </c>
      <c r="P303" s="314">
        <v>57.877799615999997</v>
      </c>
      <c r="Q303" s="314">
        <v>0</v>
      </c>
      <c r="R303" s="280">
        <v>0</v>
      </c>
      <c r="S303" s="326">
        <v>77.201279999999997</v>
      </c>
      <c r="T303" s="317">
        <v>19.323480384</v>
      </c>
      <c r="U303" s="335">
        <v>61.86</v>
      </c>
      <c r="V303" s="59">
        <v>1</v>
      </c>
      <c r="W303" s="65"/>
      <c r="X303" s="60">
        <v>1</v>
      </c>
      <c r="Y303" s="59">
        <v>57.877799615999997</v>
      </c>
      <c r="Z303" s="58">
        <v>0</v>
      </c>
      <c r="AA303" s="60">
        <v>57.877799615999997</v>
      </c>
      <c r="AB303" s="61">
        <v>1</v>
      </c>
    </row>
    <row r="304" spans="1:28" s="32" customFormat="1" ht="25.5" x14ac:dyDescent="0.25">
      <c r="A304" s="253" t="s">
        <v>1419</v>
      </c>
      <c r="B304" s="153" t="s">
        <v>743</v>
      </c>
      <c r="C304" s="154" t="s">
        <v>205</v>
      </c>
      <c r="D304" s="160" t="s">
        <v>508</v>
      </c>
      <c r="E304" s="153" t="s">
        <v>28</v>
      </c>
      <c r="F304" s="155">
        <v>30</v>
      </c>
      <c r="G304" s="155">
        <v>103.00992000000001</v>
      </c>
      <c r="H304" s="57">
        <v>77.22653702400001</v>
      </c>
      <c r="I304" s="58">
        <v>2316.7961107200003</v>
      </c>
      <c r="J304" s="323"/>
      <c r="K304" s="324">
        <v>0</v>
      </c>
      <c r="L304" s="323"/>
      <c r="M304" s="324">
        <v>0</v>
      </c>
      <c r="N304" s="324">
        <v>2316.7961107200003</v>
      </c>
      <c r="O304" s="314">
        <v>0</v>
      </c>
      <c r="P304" s="314">
        <v>2316.7961107200003</v>
      </c>
      <c r="Q304" s="314">
        <v>0</v>
      </c>
      <c r="R304" s="280">
        <v>0</v>
      </c>
      <c r="S304" s="326">
        <v>3090.2976000000003</v>
      </c>
      <c r="T304" s="317">
        <v>773.50148927999999</v>
      </c>
      <c r="U304" s="335">
        <v>82.54</v>
      </c>
      <c r="V304" s="59">
        <v>30</v>
      </c>
      <c r="W304" s="65"/>
      <c r="X304" s="60">
        <v>30</v>
      </c>
      <c r="Y304" s="59">
        <v>2316.7961107200003</v>
      </c>
      <c r="Z304" s="58">
        <v>0</v>
      </c>
      <c r="AA304" s="60">
        <v>2316.7961107200003</v>
      </c>
      <c r="AB304" s="61">
        <v>1</v>
      </c>
    </row>
    <row r="305" spans="1:28" s="32" customFormat="1" ht="25.5" x14ac:dyDescent="0.25">
      <c r="A305" s="253" t="s">
        <v>1420</v>
      </c>
      <c r="B305" s="153" t="s">
        <v>744</v>
      </c>
      <c r="C305" s="154" t="s">
        <v>206</v>
      </c>
      <c r="D305" s="160" t="s">
        <v>508</v>
      </c>
      <c r="E305" s="153" t="s">
        <v>28</v>
      </c>
      <c r="F305" s="155">
        <v>10</v>
      </c>
      <c r="G305" s="155">
        <v>42.81888</v>
      </c>
      <c r="H305" s="57">
        <v>32.101314336000002</v>
      </c>
      <c r="I305" s="58">
        <v>321.01314336000002</v>
      </c>
      <c r="J305" s="323"/>
      <c r="K305" s="324">
        <v>0</v>
      </c>
      <c r="L305" s="323"/>
      <c r="M305" s="324">
        <v>0</v>
      </c>
      <c r="N305" s="324">
        <v>321.01314336000002</v>
      </c>
      <c r="O305" s="314">
        <v>0</v>
      </c>
      <c r="P305" s="314">
        <v>321.01314336000002</v>
      </c>
      <c r="Q305" s="314">
        <v>0</v>
      </c>
      <c r="R305" s="280">
        <v>0</v>
      </c>
      <c r="S305" s="326">
        <v>428.18880000000001</v>
      </c>
      <c r="T305" s="317">
        <v>107.17565664</v>
      </c>
      <c r="U305" s="335">
        <v>34.31</v>
      </c>
      <c r="V305" s="59">
        <v>10</v>
      </c>
      <c r="W305" s="65"/>
      <c r="X305" s="60">
        <v>10</v>
      </c>
      <c r="Y305" s="59">
        <v>321.01314336000002</v>
      </c>
      <c r="Z305" s="58">
        <v>0</v>
      </c>
      <c r="AA305" s="60">
        <v>321.01314336000002</v>
      </c>
      <c r="AB305" s="61">
        <v>1</v>
      </c>
    </row>
    <row r="306" spans="1:28" s="32" customFormat="1" ht="25.5" x14ac:dyDescent="0.25">
      <c r="A306" s="253" t="s">
        <v>1421</v>
      </c>
      <c r="B306" s="153" t="s">
        <v>745</v>
      </c>
      <c r="C306" s="154" t="s">
        <v>207</v>
      </c>
      <c r="D306" s="160" t="s">
        <v>508</v>
      </c>
      <c r="E306" s="153" t="s">
        <v>28</v>
      </c>
      <c r="F306" s="155">
        <v>1</v>
      </c>
      <c r="G306" s="155">
        <v>44.803199999999997</v>
      </c>
      <c r="H306" s="57">
        <v>33.588959039999999</v>
      </c>
      <c r="I306" s="58">
        <v>33.588959039999999</v>
      </c>
      <c r="J306" s="323"/>
      <c r="K306" s="324">
        <v>0</v>
      </c>
      <c r="L306" s="323"/>
      <c r="M306" s="324">
        <v>0</v>
      </c>
      <c r="N306" s="324">
        <v>33.588959039999999</v>
      </c>
      <c r="O306" s="314">
        <v>0</v>
      </c>
      <c r="P306" s="314">
        <v>33.588959039999999</v>
      </c>
      <c r="Q306" s="314">
        <v>0</v>
      </c>
      <c r="R306" s="280">
        <v>0</v>
      </c>
      <c r="S306" s="326">
        <v>44.803199999999997</v>
      </c>
      <c r="T306" s="317">
        <v>11.214240959999998</v>
      </c>
      <c r="U306" s="335">
        <v>35.9</v>
      </c>
      <c r="V306" s="59">
        <v>1</v>
      </c>
      <c r="W306" s="65"/>
      <c r="X306" s="60">
        <v>1</v>
      </c>
      <c r="Y306" s="59">
        <v>33.588959039999999</v>
      </c>
      <c r="Z306" s="58">
        <v>0</v>
      </c>
      <c r="AA306" s="60">
        <v>33.588959039999999</v>
      </c>
      <c r="AB306" s="61">
        <v>1</v>
      </c>
    </row>
    <row r="307" spans="1:28" s="32" customFormat="1" ht="15.75" customHeight="1" x14ac:dyDescent="0.25">
      <c r="A307" s="258" t="s">
        <v>1422</v>
      </c>
      <c r="B307" s="170"/>
      <c r="C307" s="145" t="s">
        <v>208</v>
      </c>
      <c r="D307" s="145"/>
      <c r="E307" s="145"/>
      <c r="F307" s="145"/>
      <c r="G307" s="162"/>
      <c r="H307" s="162"/>
      <c r="I307" s="164">
        <v>89318.431290816021</v>
      </c>
      <c r="J307" s="164">
        <v>0</v>
      </c>
      <c r="K307" s="164">
        <v>0</v>
      </c>
      <c r="L307" s="164">
        <v>0</v>
      </c>
      <c r="M307" s="164">
        <v>0</v>
      </c>
      <c r="N307" s="164">
        <v>89318.431290816021</v>
      </c>
      <c r="O307" s="164">
        <v>0</v>
      </c>
      <c r="P307" s="164">
        <v>89318.431290816021</v>
      </c>
      <c r="Q307" s="164">
        <v>0</v>
      </c>
      <c r="R307" s="164">
        <v>0</v>
      </c>
      <c r="S307" s="164">
        <v>119138.89728</v>
      </c>
      <c r="T307" s="164">
        <v>18402.469455552</v>
      </c>
      <c r="U307" s="336">
        <v>4697.6099999999997</v>
      </c>
      <c r="V307" s="165"/>
      <c r="W307" s="164"/>
      <c r="X307" s="166">
        <v>171</v>
      </c>
      <c r="Y307" s="165">
        <v>89318.431290816021</v>
      </c>
      <c r="Z307" s="164">
        <v>0</v>
      </c>
      <c r="AA307" s="166">
        <v>89318.431290816021</v>
      </c>
      <c r="AB307" s="152">
        <v>1</v>
      </c>
    </row>
    <row r="308" spans="1:28" s="32" customFormat="1" ht="38.25" x14ac:dyDescent="0.25">
      <c r="A308" s="253" t="s">
        <v>1423</v>
      </c>
      <c r="B308" s="153" t="s">
        <v>746</v>
      </c>
      <c r="C308" s="154" t="s">
        <v>747</v>
      </c>
      <c r="D308" s="160" t="s">
        <v>508</v>
      </c>
      <c r="E308" s="153" t="s">
        <v>28</v>
      </c>
      <c r="F308" s="155">
        <v>1</v>
      </c>
      <c r="G308" s="155">
        <v>134.49696</v>
      </c>
      <c r="H308" s="57">
        <v>100.832370912</v>
      </c>
      <c r="I308" s="58">
        <v>100.832370912</v>
      </c>
      <c r="J308" s="323"/>
      <c r="K308" s="324">
        <v>0</v>
      </c>
      <c r="L308" s="323"/>
      <c r="M308" s="324">
        <v>0</v>
      </c>
      <c r="N308" s="324">
        <v>100.832370912</v>
      </c>
      <c r="O308" s="314">
        <v>0</v>
      </c>
      <c r="P308" s="314">
        <v>100.832370912</v>
      </c>
      <c r="Q308" s="314">
        <v>0</v>
      </c>
      <c r="R308" s="280">
        <v>0</v>
      </c>
      <c r="S308" s="326">
        <v>134.49696</v>
      </c>
      <c r="T308" s="317">
        <v>33.664589088</v>
      </c>
      <c r="U308" s="335">
        <v>107.77</v>
      </c>
      <c r="V308" s="59">
        <v>1</v>
      </c>
      <c r="W308" s="65"/>
      <c r="X308" s="60">
        <v>1</v>
      </c>
      <c r="Y308" s="59">
        <v>100.832370912</v>
      </c>
      <c r="Z308" s="58">
        <v>0</v>
      </c>
      <c r="AA308" s="60">
        <v>100.832370912</v>
      </c>
      <c r="AB308" s="61">
        <v>1</v>
      </c>
    </row>
    <row r="309" spans="1:28" s="32" customFormat="1" ht="38.25" x14ac:dyDescent="0.25">
      <c r="A309" s="253" t="s">
        <v>1424</v>
      </c>
      <c r="B309" s="153" t="s">
        <v>748</v>
      </c>
      <c r="C309" s="154" t="s">
        <v>209</v>
      </c>
      <c r="D309" s="160" t="s">
        <v>508</v>
      </c>
      <c r="E309" s="153" t="s">
        <v>28</v>
      </c>
      <c r="F309" s="155">
        <v>45</v>
      </c>
      <c r="G309" s="155">
        <v>539.28575999999998</v>
      </c>
      <c r="H309" s="57">
        <v>404.302534272</v>
      </c>
      <c r="I309" s="58">
        <v>18193.614042239999</v>
      </c>
      <c r="J309" s="323"/>
      <c r="K309" s="324">
        <v>0</v>
      </c>
      <c r="L309" s="323"/>
      <c r="M309" s="324">
        <v>0</v>
      </c>
      <c r="N309" s="324">
        <v>18193.614042239999</v>
      </c>
      <c r="O309" s="314">
        <v>0</v>
      </c>
      <c r="P309" s="314">
        <v>18193.614042239999</v>
      </c>
      <c r="Q309" s="314">
        <v>0</v>
      </c>
      <c r="R309" s="280">
        <v>0</v>
      </c>
      <c r="S309" s="326">
        <v>24267.859199999999</v>
      </c>
      <c r="T309" s="317">
        <v>6074.2451577600004</v>
      </c>
      <c r="U309" s="335">
        <v>432.12</v>
      </c>
      <c r="V309" s="59">
        <v>45</v>
      </c>
      <c r="W309" s="65"/>
      <c r="X309" s="60">
        <v>45</v>
      </c>
      <c r="Y309" s="59">
        <v>18193.614042239999</v>
      </c>
      <c r="Z309" s="58">
        <v>0</v>
      </c>
      <c r="AA309" s="60">
        <v>18193.614042239999</v>
      </c>
      <c r="AB309" s="61">
        <v>1</v>
      </c>
    </row>
    <row r="310" spans="1:28" s="32" customFormat="1" ht="38.25" x14ac:dyDescent="0.25">
      <c r="A310" s="253" t="s">
        <v>1425</v>
      </c>
      <c r="B310" s="153" t="s">
        <v>749</v>
      </c>
      <c r="C310" s="154" t="s">
        <v>750</v>
      </c>
      <c r="D310" s="160" t="s">
        <v>508</v>
      </c>
      <c r="E310" s="153" t="s">
        <v>28</v>
      </c>
      <c r="F310" s="155">
        <v>69</v>
      </c>
      <c r="G310" s="155">
        <v>626.30880000000002</v>
      </c>
      <c r="H310" s="57">
        <v>469.54370736000004</v>
      </c>
      <c r="I310" s="58">
        <v>32398.515807840002</v>
      </c>
      <c r="J310" s="323"/>
      <c r="K310" s="324">
        <v>0</v>
      </c>
      <c r="L310" s="323"/>
      <c r="M310" s="324">
        <v>0</v>
      </c>
      <c r="N310" s="324">
        <v>32398.515807840002</v>
      </c>
      <c r="O310" s="314">
        <v>0</v>
      </c>
      <c r="P310" s="314">
        <v>32398.515807840002</v>
      </c>
      <c r="Q310" s="314">
        <v>0</v>
      </c>
      <c r="R310" s="280">
        <v>0</v>
      </c>
      <c r="S310" s="326">
        <v>43215.307200000003</v>
      </c>
      <c r="T310" s="317">
        <v>10816.791392160001</v>
      </c>
      <c r="U310" s="335">
        <v>501.85</v>
      </c>
      <c r="V310" s="59">
        <v>69</v>
      </c>
      <c r="W310" s="65"/>
      <c r="X310" s="60">
        <v>69</v>
      </c>
      <c r="Y310" s="59">
        <v>32398.515807840002</v>
      </c>
      <c r="Z310" s="58">
        <v>0</v>
      </c>
      <c r="AA310" s="60">
        <v>32398.515807840002</v>
      </c>
      <c r="AB310" s="61">
        <v>1</v>
      </c>
    </row>
    <row r="311" spans="1:28" s="32" customFormat="1" ht="38.25" x14ac:dyDescent="0.25">
      <c r="A311" s="253" t="s">
        <v>1426</v>
      </c>
      <c r="B311" s="153" t="s">
        <v>751</v>
      </c>
      <c r="C311" s="154" t="s">
        <v>752</v>
      </c>
      <c r="D311" s="160" t="s">
        <v>508</v>
      </c>
      <c r="E311" s="153" t="s">
        <v>28</v>
      </c>
      <c r="F311" s="155">
        <v>14</v>
      </c>
      <c r="G311" s="155">
        <v>493.33440000000002</v>
      </c>
      <c r="H311" s="57">
        <v>369.85279968000003</v>
      </c>
      <c r="I311" s="58">
        <v>5177.9391955200008</v>
      </c>
      <c r="J311" s="323"/>
      <c r="K311" s="324">
        <v>0</v>
      </c>
      <c r="L311" s="323"/>
      <c r="M311" s="324">
        <v>0</v>
      </c>
      <c r="N311" s="324">
        <v>5177.9391955200008</v>
      </c>
      <c r="O311" s="314">
        <v>0</v>
      </c>
      <c r="P311" s="314">
        <v>5177.9391955200008</v>
      </c>
      <c r="Q311" s="314">
        <v>0</v>
      </c>
      <c r="R311" s="280">
        <v>0</v>
      </c>
      <c r="S311" s="326">
        <v>6906.6815999999999</v>
      </c>
      <c r="T311" s="317"/>
      <c r="U311" s="335">
        <v>395.3</v>
      </c>
      <c r="V311" s="59">
        <v>14</v>
      </c>
      <c r="W311" s="65"/>
      <c r="X311" s="60">
        <v>14</v>
      </c>
      <c r="Y311" s="59">
        <v>5177.9391955200008</v>
      </c>
      <c r="Z311" s="58">
        <v>0</v>
      </c>
      <c r="AA311" s="60">
        <v>5177.9391955200008</v>
      </c>
      <c r="AB311" s="61">
        <v>1</v>
      </c>
    </row>
    <row r="312" spans="1:28" s="32" customFormat="1" ht="38.25" x14ac:dyDescent="0.25">
      <c r="A312" s="253" t="s">
        <v>1427</v>
      </c>
      <c r="B312" s="153" t="s">
        <v>753</v>
      </c>
      <c r="C312" s="154" t="s">
        <v>210</v>
      </c>
      <c r="D312" s="160" t="s">
        <v>508</v>
      </c>
      <c r="E312" s="153" t="s">
        <v>28</v>
      </c>
      <c r="F312" s="155">
        <v>6</v>
      </c>
      <c r="G312" s="155">
        <v>702.62400000000002</v>
      </c>
      <c r="H312" s="57">
        <v>526.75721280000005</v>
      </c>
      <c r="I312" s="58">
        <v>3160.5432768000001</v>
      </c>
      <c r="J312" s="323"/>
      <c r="K312" s="324">
        <v>0</v>
      </c>
      <c r="L312" s="323"/>
      <c r="M312" s="324">
        <v>0</v>
      </c>
      <c r="N312" s="324">
        <v>3160.5432768000001</v>
      </c>
      <c r="O312" s="314">
        <v>0</v>
      </c>
      <c r="P312" s="314">
        <v>3160.5432768000001</v>
      </c>
      <c r="Q312" s="314">
        <v>0</v>
      </c>
      <c r="R312" s="280">
        <v>0</v>
      </c>
      <c r="S312" s="326">
        <v>4215.7440000000006</v>
      </c>
      <c r="T312" s="317">
        <v>1055.2007232000005</v>
      </c>
      <c r="U312" s="335">
        <v>563</v>
      </c>
      <c r="V312" s="59">
        <v>6</v>
      </c>
      <c r="W312" s="65"/>
      <c r="X312" s="60">
        <v>6</v>
      </c>
      <c r="Y312" s="59">
        <v>3160.5432768000001</v>
      </c>
      <c r="Z312" s="58">
        <v>0</v>
      </c>
      <c r="AA312" s="60">
        <v>3160.5432768000001</v>
      </c>
      <c r="AB312" s="61">
        <v>1</v>
      </c>
    </row>
    <row r="313" spans="1:28" s="32" customFormat="1" ht="15.75" x14ac:dyDescent="0.25">
      <c r="A313" s="253" t="s">
        <v>1428</v>
      </c>
      <c r="B313" s="153" t="s">
        <v>754</v>
      </c>
      <c r="C313" s="154" t="s">
        <v>211</v>
      </c>
      <c r="D313" s="160" t="s">
        <v>508</v>
      </c>
      <c r="E313" s="153" t="s">
        <v>31</v>
      </c>
      <c r="F313" s="155">
        <v>12</v>
      </c>
      <c r="G313" s="155">
        <v>76.340159999999997</v>
      </c>
      <c r="H313" s="57">
        <v>57.232217951999999</v>
      </c>
      <c r="I313" s="58">
        <v>686.78661542400005</v>
      </c>
      <c r="J313" s="323"/>
      <c r="K313" s="324">
        <v>0</v>
      </c>
      <c r="L313" s="323"/>
      <c r="M313" s="324">
        <v>0</v>
      </c>
      <c r="N313" s="324">
        <v>686.78661542400005</v>
      </c>
      <c r="O313" s="314">
        <v>0</v>
      </c>
      <c r="P313" s="314">
        <v>686.78661542400005</v>
      </c>
      <c r="Q313" s="314">
        <v>0</v>
      </c>
      <c r="R313" s="280">
        <v>0</v>
      </c>
      <c r="S313" s="326">
        <v>916.08191999999997</v>
      </c>
      <c r="T313" s="317"/>
      <c r="U313" s="335">
        <v>61.17</v>
      </c>
      <c r="V313" s="59">
        <v>12</v>
      </c>
      <c r="W313" s="65"/>
      <c r="X313" s="60">
        <v>12</v>
      </c>
      <c r="Y313" s="59">
        <v>686.78661542400005</v>
      </c>
      <c r="Z313" s="58">
        <v>0</v>
      </c>
      <c r="AA313" s="60">
        <v>686.78661542400005</v>
      </c>
      <c r="AB313" s="61">
        <v>1</v>
      </c>
    </row>
    <row r="314" spans="1:28" s="32" customFormat="1" ht="51" x14ac:dyDescent="0.25">
      <c r="A314" s="253" t="s">
        <v>1429</v>
      </c>
      <c r="B314" s="153" t="s">
        <v>755</v>
      </c>
      <c r="C314" s="154" t="s">
        <v>212</v>
      </c>
      <c r="D314" s="160" t="s">
        <v>508</v>
      </c>
      <c r="E314" s="153" t="s">
        <v>31</v>
      </c>
      <c r="F314" s="155">
        <v>12</v>
      </c>
      <c r="G314" s="155">
        <v>3149.54016</v>
      </c>
      <c r="H314" s="57">
        <v>2361.2102579520001</v>
      </c>
      <c r="I314" s="58">
        <v>28334.523095424003</v>
      </c>
      <c r="J314" s="323"/>
      <c r="K314" s="324">
        <v>0</v>
      </c>
      <c r="L314" s="323"/>
      <c r="M314" s="324">
        <v>0</v>
      </c>
      <c r="N314" s="324">
        <v>28334.523095424003</v>
      </c>
      <c r="O314" s="314">
        <v>0</v>
      </c>
      <c r="P314" s="314">
        <v>28334.523095424003</v>
      </c>
      <c r="Q314" s="314">
        <v>0</v>
      </c>
      <c r="R314" s="280">
        <v>0</v>
      </c>
      <c r="S314" s="326">
        <v>37794.481919999998</v>
      </c>
      <c r="T314" s="317"/>
      <c r="U314" s="335">
        <v>2523.67</v>
      </c>
      <c r="V314" s="59">
        <v>12</v>
      </c>
      <c r="W314" s="65"/>
      <c r="X314" s="60">
        <v>12</v>
      </c>
      <c r="Y314" s="59">
        <v>28334.523095424003</v>
      </c>
      <c r="Z314" s="58">
        <v>0</v>
      </c>
      <c r="AA314" s="60">
        <v>28334.523095424003</v>
      </c>
      <c r="AB314" s="61">
        <v>1</v>
      </c>
    </row>
    <row r="315" spans="1:28" s="32" customFormat="1" ht="38.25" x14ac:dyDescent="0.25">
      <c r="A315" s="253" t="s">
        <v>1430</v>
      </c>
      <c r="B315" s="153" t="s">
        <v>756</v>
      </c>
      <c r="C315" s="154" t="s">
        <v>213</v>
      </c>
      <c r="D315" s="160" t="s">
        <v>508</v>
      </c>
      <c r="E315" s="153" t="s">
        <v>28</v>
      </c>
      <c r="F315" s="155">
        <v>12</v>
      </c>
      <c r="G315" s="155">
        <v>140.68704</v>
      </c>
      <c r="H315" s="57">
        <v>105.473073888</v>
      </c>
      <c r="I315" s="58">
        <v>1265.6768866560001</v>
      </c>
      <c r="J315" s="323"/>
      <c r="K315" s="324">
        <v>0</v>
      </c>
      <c r="L315" s="323"/>
      <c r="M315" s="324">
        <v>0</v>
      </c>
      <c r="N315" s="324">
        <v>1265.6768866560001</v>
      </c>
      <c r="O315" s="314">
        <v>0</v>
      </c>
      <c r="P315" s="314">
        <v>1265.6768866560001</v>
      </c>
      <c r="Q315" s="314">
        <v>0</v>
      </c>
      <c r="R315" s="280">
        <v>0</v>
      </c>
      <c r="S315" s="326">
        <v>1688.2444799999998</v>
      </c>
      <c r="T315" s="317">
        <v>422.56759334399976</v>
      </c>
      <c r="U315" s="335">
        <v>112.73</v>
      </c>
      <c r="V315" s="59">
        <v>12</v>
      </c>
      <c r="W315" s="65"/>
      <c r="X315" s="60">
        <v>12</v>
      </c>
      <c r="Y315" s="59">
        <v>1265.6768866560001</v>
      </c>
      <c r="Z315" s="58">
        <v>0</v>
      </c>
      <c r="AA315" s="60">
        <v>1265.6768866560001</v>
      </c>
      <c r="AB315" s="61">
        <v>1</v>
      </c>
    </row>
    <row r="316" spans="1:28" s="32" customFormat="1" ht="15.75" customHeight="1" x14ac:dyDescent="0.25">
      <c r="A316" s="258" t="s">
        <v>1431</v>
      </c>
      <c r="B316" s="170"/>
      <c r="C316" s="145" t="s">
        <v>214</v>
      </c>
      <c r="D316" s="145"/>
      <c r="E316" s="145"/>
      <c r="F316" s="145"/>
      <c r="G316" s="162"/>
      <c r="H316" s="162"/>
      <c r="I316" s="164">
        <v>25289.688636576</v>
      </c>
      <c r="J316" s="164">
        <v>0</v>
      </c>
      <c r="K316" s="164">
        <v>0</v>
      </c>
      <c r="L316" s="164">
        <v>0</v>
      </c>
      <c r="M316" s="164">
        <v>0</v>
      </c>
      <c r="N316" s="164">
        <v>25289.688636576</v>
      </c>
      <c r="O316" s="164">
        <v>0</v>
      </c>
      <c r="P316" s="164">
        <v>25289.688636576</v>
      </c>
      <c r="Q316" s="164">
        <v>0</v>
      </c>
      <c r="R316" s="164">
        <v>0</v>
      </c>
      <c r="S316" s="164">
        <v>33733.078079999999</v>
      </c>
      <c r="T316" s="164">
        <v>8443.3894434239992</v>
      </c>
      <c r="U316" s="336">
        <v>27029.71</v>
      </c>
      <c r="V316" s="165"/>
      <c r="W316" s="164"/>
      <c r="X316" s="166">
        <v>1</v>
      </c>
      <c r="Y316" s="165">
        <v>25289.688636576</v>
      </c>
      <c r="Z316" s="164">
        <v>0</v>
      </c>
      <c r="AA316" s="166">
        <v>25289.688636576</v>
      </c>
      <c r="AB316" s="152">
        <v>1</v>
      </c>
    </row>
    <row r="317" spans="1:28" s="32" customFormat="1" ht="15.75" x14ac:dyDescent="0.25">
      <c r="A317" s="253" t="s">
        <v>1432</v>
      </c>
      <c r="B317" s="172" t="s">
        <v>757</v>
      </c>
      <c r="C317" s="154" t="s">
        <v>215</v>
      </c>
      <c r="D317" s="160" t="s">
        <v>508</v>
      </c>
      <c r="E317" s="153" t="s">
        <v>28</v>
      </c>
      <c r="F317" s="155">
        <v>1</v>
      </c>
      <c r="G317" s="155">
        <v>33733.078079999999</v>
      </c>
      <c r="H317" s="57">
        <v>25289.688636576</v>
      </c>
      <c r="I317" s="58">
        <v>25289.688636576</v>
      </c>
      <c r="J317" s="323"/>
      <c r="K317" s="324">
        <v>0</v>
      </c>
      <c r="L317" s="323"/>
      <c r="M317" s="324">
        <v>0</v>
      </c>
      <c r="N317" s="324">
        <v>25289.688636576</v>
      </c>
      <c r="O317" s="314">
        <v>0</v>
      </c>
      <c r="P317" s="314">
        <v>25289.688636576</v>
      </c>
      <c r="Q317" s="314">
        <v>0</v>
      </c>
      <c r="R317" s="280">
        <v>0</v>
      </c>
      <c r="S317" s="326">
        <v>33733.078079999999</v>
      </c>
      <c r="T317" s="317">
        <v>8443.3894434239992</v>
      </c>
      <c r="U317" s="335">
        <v>27029.71</v>
      </c>
      <c r="V317" s="59">
        <v>1</v>
      </c>
      <c r="W317" s="65"/>
      <c r="X317" s="60">
        <v>1</v>
      </c>
      <c r="Y317" s="59">
        <v>25289.688636576</v>
      </c>
      <c r="Z317" s="58">
        <v>0</v>
      </c>
      <c r="AA317" s="60">
        <v>25289.688636576</v>
      </c>
      <c r="AB317" s="61">
        <v>1</v>
      </c>
    </row>
    <row r="318" spans="1:28" s="32" customFormat="1" ht="15.75" customHeight="1" x14ac:dyDescent="0.25">
      <c r="A318" s="254">
        <v>13</v>
      </c>
      <c r="B318" s="173"/>
      <c r="C318" s="174" t="s">
        <v>216</v>
      </c>
      <c r="D318" s="174"/>
      <c r="E318" s="174"/>
      <c r="F318" s="174"/>
      <c r="G318" s="175"/>
      <c r="H318" s="175"/>
      <c r="I318" s="176">
        <v>67014.424862656015</v>
      </c>
      <c r="J318" s="176">
        <v>-2E-3</v>
      </c>
      <c r="K318" s="176">
        <v>-2E-3</v>
      </c>
      <c r="L318" s="176">
        <v>-2E-3</v>
      </c>
      <c r="M318" s="176">
        <v>-2E-3</v>
      </c>
      <c r="N318" s="176">
        <v>67014.424862656015</v>
      </c>
      <c r="O318" s="176">
        <v>-2E-3</v>
      </c>
      <c r="P318" s="176">
        <v>67014.424862656015</v>
      </c>
      <c r="Q318" s="176">
        <v>-2E-3</v>
      </c>
      <c r="R318" s="176">
        <v>-2E-3</v>
      </c>
      <c r="S318" s="176">
        <v>89388.322480000003</v>
      </c>
      <c r="T318" s="176">
        <v>21692.941291551997</v>
      </c>
      <c r="U318" s="337">
        <v>19303.098000000002</v>
      </c>
      <c r="V318" s="177"/>
      <c r="W318" s="176"/>
      <c r="X318" s="178">
        <v>3378.998</v>
      </c>
      <c r="Y318" s="177">
        <v>67014.424862656015</v>
      </c>
      <c r="Z318" s="176">
        <v>-2E-3</v>
      </c>
      <c r="AA318" s="178">
        <v>67014.424862656015</v>
      </c>
      <c r="AB318" s="179">
        <v>1</v>
      </c>
    </row>
    <row r="319" spans="1:28" s="32" customFormat="1" ht="15.75" customHeight="1" x14ac:dyDescent="0.25">
      <c r="A319" s="258" t="s">
        <v>1433</v>
      </c>
      <c r="B319" s="170"/>
      <c r="C319" s="145" t="s">
        <v>115</v>
      </c>
      <c r="D319" s="145"/>
      <c r="E319" s="145"/>
      <c r="F319" s="145"/>
      <c r="G319" s="162"/>
      <c r="H319" s="162"/>
      <c r="I319" s="164">
        <v>8955.1439490240009</v>
      </c>
      <c r="J319" s="164">
        <v>0</v>
      </c>
      <c r="K319" s="164">
        <v>0</v>
      </c>
      <c r="L319" s="164">
        <v>0</v>
      </c>
      <c r="M319" s="164">
        <v>0</v>
      </c>
      <c r="N319" s="164">
        <v>8955.1439490240009</v>
      </c>
      <c r="O319" s="164">
        <v>0</v>
      </c>
      <c r="P319" s="164">
        <v>8955.1439490240009</v>
      </c>
      <c r="Q319" s="164">
        <v>0</v>
      </c>
      <c r="R319" s="164">
        <v>0</v>
      </c>
      <c r="S319" s="164">
        <v>11944.969920000001</v>
      </c>
      <c r="T319" s="164">
        <v>2912.919393696</v>
      </c>
      <c r="U319" s="336">
        <v>799.13999999999987</v>
      </c>
      <c r="V319" s="165"/>
      <c r="W319" s="164"/>
      <c r="X319" s="166">
        <v>491</v>
      </c>
      <c r="Y319" s="165">
        <v>8955.1439490240009</v>
      </c>
      <c r="Z319" s="164">
        <v>0</v>
      </c>
      <c r="AA319" s="166">
        <v>8955.1439490240009</v>
      </c>
      <c r="AB319" s="152">
        <v>1</v>
      </c>
    </row>
    <row r="320" spans="1:28" s="32" customFormat="1" ht="38.25" x14ac:dyDescent="0.25">
      <c r="A320" s="253" t="s">
        <v>1434</v>
      </c>
      <c r="B320" s="153" t="s">
        <v>641</v>
      </c>
      <c r="C320" s="154" t="s">
        <v>118</v>
      </c>
      <c r="D320" s="160" t="s">
        <v>508</v>
      </c>
      <c r="E320" s="153" t="s">
        <v>36</v>
      </c>
      <c r="F320" s="155">
        <v>54</v>
      </c>
      <c r="G320" s="155">
        <v>14.202240000000002</v>
      </c>
      <c r="H320" s="57">
        <v>10.647419328000002</v>
      </c>
      <c r="I320" s="58">
        <v>574.96064371200009</v>
      </c>
      <c r="J320" s="323"/>
      <c r="K320" s="324">
        <v>0</v>
      </c>
      <c r="L320" s="323"/>
      <c r="M320" s="324">
        <v>0</v>
      </c>
      <c r="N320" s="324">
        <v>574.96064371200009</v>
      </c>
      <c r="O320" s="314">
        <v>0</v>
      </c>
      <c r="P320" s="314">
        <v>574.96064371200009</v>
      </c>
      <c r="Q320" s="314">
        <v>0</v>
      </c>
      <c r="R320" s="280">
        <v>0</v>
      </c>
      <c r="S320" s="326">
        <v>766.92096000000004</v>
      </c>
      <c r="T320" s="317">
        <v>191.96031628799994</v>
      </c>
      <c r="U320" s="335">
        <v>11.38</v>
      </c>
      <c r="V320" s="59">
        <v>54</v>
      </c>
      <c r="W320" s="65"/>
      <c r="X320" s="60">
        <v>54</v>
      </c>
      <c r="Y320" s="59">
        <v>574.96064371200009</v>
      </c>
      <c r="Z320" s="58">
        <v>0</v>
      </c>
      <c r="AA320" s="60">
        <v>574.96064371200009</v>
      </c>
      <c r="AB320" s="61">
        <v>1</v>
      </c>
    </row>
    <row r="321" spans="1:28" s="32" customFormat="1" ht="38.25" x14ac:dyDescent="0.25">
      <c r="A321" s="253" t="s">
        <v>1435</v>
      </c>
      <c r="B321" s="153" t="s">
        <v>643</v>
      </c>
      <c r="C321" s="154" t="s">
        <v>120</v>
      </c>
      <c r="D321" s="160" t="s">
        <v>508</v>
      </c>
      <c r="E321" s="153" t="s">
        <v>36</v>
      </c>
      <c r="F321" s="155">
        <v>66</v>
      </c>
      <c r="G321" s="155">
        <v>18.320640000000001</v>
      </c>
      <c r="H321" s="57">
        <v>13.734983808000001</v>
      </c>
      <c r="I321" s="58">
        <v>906.50893132800002</v>
      </c>
      <c r="J321" s="323"/>
      <c r="K321" s="324">
        <v>0</v>
      </c>
      <c r="L321" s="323"/>
      <c r="M321" s="324">
        <v>0</v>
      </c>
      <c r="N321" s="324">
        <v>906.50893132800002</v>
      </c>
      <c r="O321" s="314">
        <v>0</v>
      </c>
      <c r="P321" s="314">
        <v>906.50893132800002</v>
      </c>
      <c r="Q321" s="314">
        <v>0</v>
      </c>
      <c r="R321" s="280">
        <v>0</v>
      </c>
      <c r="S321" s="326">
        <v>1209.1622400000001</v>
      </c>
      <c r="T321" s="317">
        <v>302.65330867200009</v>
      </c>
      <c r="U321" s="335">
        <v>14.68</v>
      </c>
      <c r="V321" s="59">
        <v>66</v>
      </c>
      <c r="W321" s="65"/>
      <c r="X321" s="60">
        <v>66</v>
      </c>
      <c r="Y321" s="59">
        <v>906.50893132800002</v>
      </c>
      <c r="Z321" s="58">
        <v>0</v>
      </c>
      <c r="AA321" s="60">
        <v>906.50893132800002</v>
      </c>
      <c r="AB321" s="61">
        <v>1</v>
      </c>
    </row>
    <row r="322" spans="1:28" s="32" customFormat="1" ht="38.25" x14ac:dyDescent="0.25">
      <c r="A322" s="253" t="s">
        <v>1436</v>
      </c>
      <c r="B322" s="153" t="s">
        <v>644</v>
      </c>
      <c r="C322" s="154" t="s">
        <v>121</v>
      </c>
      <c r="D322" s="160" t="s">
        <v>508</v>
      </c>
      <c r="E322" s="153" t="s">
        <v>36</v>
      </c>
      <c r="F322" s="155">
        <v>46</v>
      </c>
      <c r="G322" s="155">
        <v>18.857279999999999</v>
      </c>
      <c r="H322" s="57">
        <v>14.137302816</v>
      </c>
      <c r="I322" s="58">
        <v>650.315929536</v>
      </c>
      <c r="J322" s="323"/>
      <c r="K322" s="324">
        <v>0</v>
      </c>
      <c r="L322" s="323"/>
      <c r="M322" s="324">
        <v>0</v>
      </c>
      <c r="N322" s="324">
        <v>650.315929536</v>
      </c>
      <c r="O322" s="314">
        <v>0</v>
      </c>
      <c r="P322" s="314">
        <v>650.315929536</v>
      </c>
      <c r="Q322" s="314">
        <v>0</v>
      </c>
      <c r="R322" s="280">
        <v>0</v>
      </c>
      <c r="S322" s="326">
        <v>867.43488000000002</v>
      </c>
      <c r="T322" s="317">
        <v>217.11895046400002</v>
      </c>
      <c r="U322" s="335">
        <v>15.11</v>
      </c>
      <c r="V322" s="59">
        <v>46</v>
      </c>
      <c r="W322" s="65"/>
      <c r="X322" s="60">
        <v>46</v>
      </c>
      <c r="Y322" s="59">
        <v>650.315929536</v>
      </c>
      <c r="Z322" s="58">
        <v>0</v>
      </c>
      <c r="AA322" s="60">
        <v>650.315929536</v>
      </c>
      <c r="AB322" s="61">
        <v>1</v>
      </c>
    </row>
    <row r="323" spans="1:28" s="32" customFormat="1" ht="38.25" x14ac:dyDescent="0.25">
      <c r="A323" s="253" t="s">
        <v>1437</v>
      </c>
      <c r="B323" s="153" t="s">
        <v>645</v>
      </c>
      <c r="C323" s="154" t="s">
        <v>122</v>
      </c>
      <c r="D323" s="160" t="s">
        <v>508</v>
      </c>
      <c r="E323" s="153" t="s">
        <v>36</v>
      </c>
      <c r="F323" s="155">
        <v>3</v>
      </c>
      <c r="G323" s="155">
        <v>17.12256</v>
      </c>
      <c r="H323" s="57">
        <v>12.836783232</v>
      </c>
      <c r="I323" s="58">
        <v>38.510349695999999</v>
      </c>
      <c r="J323" s="323"/>
      <c r="K323" s="324">
        <v>0</v>
      </c>
      <c r="L323" s="323"/>
      <c r="M323" s="324">
        <v>0</v>
      </c>
      <c r="N323" s="324">
        <v>38.510349695999999</v>
      </c>
      <c r="O323" s="314">
        <v>0</v>
      </c>
      <c r="P323" s="314">
        <v>38.510349695999999</v>
      </c>
      <c r="Q323" s="314">
        <v>0</v>
      </c>
      <c r="R323" s="280">
        <v>0</v>
      </c>
      <c r="S323" s="326">
        <v>51.36768</v>
      </c>
      <c r="T323" s="317">
        <v>12.857330304000001</v>
      </c>
      <c r="U323" s="335">
        <v>13.72</v>
      </c>
      <c r="V323" s="59">
        <v>3</v>
      </c>
      <c r="W323" s="65"/>
      <c r="X323" s="60">
        <v>3</v>
      </c>
      <c r="Y323" s="59">
        <v>38.510349695999999</v>
      </c>
      <c r="Z323" s="58">
        <v>0</v>
      </c>
      <c r="AA323" s="60">
        <v>38.510349695999999</v>
      </c>
      <c r="AB323" s="61">
        <v>1</v>
      </c>
    </row>
    <row r="324" spans="1:28" s="32" customFormat="1" ht="38.25" x14ac:dyDescent="0.25">
      <c r="A324" s="253" t="s">
        <v>1438</v>
      </c>
      <c r="B324" s="153" t="s">
        <v>646</v>
      </c>
      <c r="C324" s="154" t="s">
        <v>123</v>
      </c>
      <c r="D324" s="160" t="s">
        <v>508</v>
      </c>
      <c r="E324" s="153" t="s">
        <v>36</v>
      </c>
      <c r="F324" s="155">
        <v>10</v>
      </c>
      <c r="G324" s="155">
        <v>22.975680000000001</v>
      </c>
      <c r="H324" s="57">
        <v>17.224867296000003</v>
      </c>
      <c r="I324" s="58">
        <v>172.24867296000002</v>
      </c>
      <c r="J324" s="323"/>
      <c r="K324" s="324">
        <v>0</v>
      </c>
      <c r="L324" s="323"/>
      <c r="M324" s="324">
        <v>0</v>
      </c>
      <c r="N324" s="324">
        <v>172.24867296000002</v>
      </c>
      <c r="O324" s="314">
        <v>0</v>
      </c>
      <c r="P324" s="314">
        <v>172.24867296000002</v>
      </c>
      <c r="Q324" s="314">
        <v>0</v>
      </c>
      <c r="R324" s="280">
        <v>0</v>
      </c>
      <c r="S324" s="326">
        <v>229.7568</v>
      </c>
      <c r="T324" s="317">
        <v>57.508127039999977</v>
      </c>
      <c r="U324" s="335">
        <v>18.41</v>
      </c>
      <c r="V324" s="59">
        <v>10</v>
      </c>
      <c r="W324" s="65"/>
      <c r="X324" s="60">
        <v>10</v>
      </c>
      <c r="Y324" s="59">
        <v>172.24867296000002</v>
      </c>
      <c r="Z324" s="58">
        <v>0</v>
      </c>
      <c r="AA324" s="60">
        <v>172.24867296000002</v>
      </c>
      <c r="AB324" s="61">
        <v>1</v>
      </c>
    </row>
    <row r="325" spans="1:28" s="32" customFormat="1" ht="38.25" x14ac:dyDescent="0.25">
      <c r="A325" s="253" t="s">
        <v>1439</v>
      </c>
      <c r="B325" s="153" t="s">
        <v>758</v>
      </c>
      <c r="C325" s="154" t="s">
        <v>217</v>
      </c>
      <c r="D325" s="160" t="s">
        <v>508</v>
      </c>
      <c r="E325" s="153" t="s">
        <v>36</v>
      </c>
      <c r="F325" s="155">
        <v>1</v>
      </c>
      <c r="G325" s="155">
        <v>22.152000000000001</v>
      </c>
      <c r="H325" s="57">
        <v>16.607354400000002</v>
      </c>
      <c r="I325" s="58">
        <v>16.607354400000002</v>
      </c>
      <c r="J325" s="323"/>
      <c r="K325" s="324">
        <v>0</v>
      </c>
      <c r="L325" s="323"/>
      <c r="M325" s="324">
        <v>0</v>
      </c>
      <c r="N325" s="324">
        <v>16.607354400000002</v>
      </c>
      <c r="O325" s="314">
        <v>0</v>
      </c>
      <c r="P325" s="314">
        <v>16.607354400000002</v>
      </c>
      <c r="Q325" s="314">
        <v>0</v>
      </c>
      <c r="R325" s="280">
        <v>0</v>
      </c>
      <c r="S325" s="326">
        <v>22.152000000000001</v>
      </c>
      <c r="T325" s="317">
        <v>5.5446455999999991</v>
      </c>
      <c r="U325" s="335">
        <v>17.75</v>
      </c>
      <c r="V325" s="59">
        <v>1</v>
      </c>
      <c r="W325" s="65"/>
      <c r="X325" s="60">
        <v>1</v>
      </c>
      <c r="Y325" s="59">
        <v>16.607354400000002</v>
      </c>
      <c r="Z325" s="58">
        <v>0</v>
      </c>
      <c r="AA325" s="60">
        <v>16.607354400000002</v>
      </c>
      <c r="AB325" s="61">
        <v>1</v>
      </c>
    </row>
    <row r="326" spans="1:28" s="32" customFormat="1" ht="38.25" x14ac:dyDescent="0.25">
      <c r="A326" s="253" t="s">
        <v>1440</v>
      </c>
      <c r="B326" s="153" t="s">
        <v>759</v>
      </c>
      <c r="C326" s="154" t="s">
        <v>218</v>
      </c>
      <c r="D326" s="160" t="s">
        <v>508</v>
      </c>
      <c r="E326" s="153" t="s">
        <v>36</v>
      </c>
      <c r="F326" s="155">
        <v>14</v>
      </c>
      <c r="G326" s="155">
        <v>32.34816</v>
      </c>
      <c r="H326" s="57">
        <v>24.251415552000001</v>
      </c>
      <c r="I326" s="58">
        <v>339.51981772800002</v>
      </c>
      <c r="J326" s="323"/>
      <c r="K326" s="324">
        <v>0</v>
      </c>
      <c r="L326" s="323"/>
      <c r="M326" s="324">
        <v>0</v>
      </c>
      <c r="N326" s="324">
        <v>339.51981772800002</v>
      </c>
      <c r="O326" s="314">
        <v>0</v>
      </c>
      <c r="P326" s="314">
        <v>339.51981772800002</v>
      </c>
      <c r="Q326" s="314">
        <v>0</v>
      </c>
      <c r="R326" s="280">
        <v>0</v>
      </c>
      <c r="S326" s="326">
        <v>452.87423999999999</v>
      </c>
      <c r="T326" s="317">
        <v>113.35442227199997</v>
      </c>
      <c r="U326" s="335">
        <v>25.92</v>
      </c>
      <c r="V326" s="59">
        <v>14</v>
      </c>
      <c r="W326" s="65"/>
      <c r="X326" s="60">
        <v>14</v>
      </c>
      <c r="Y326" s="59">
        <v>339.51981772800002</v>
      </c>
      <c r="Z326" s="58">
        <v>0</v>
      </c>
      <c r="AA326" s="60">
        <v>339.51981772800002</v>
      </c>
      <c r="AB326" s="61">
        <v>1</v>
      </c>
    </row>
    <row r="327" spans="1:28" s="32" customFormat="1" ht="38.25" x14ac:dyDescent="0.25">
      <c r="A327" s="253" t="s">
        <v>1441</v>
      </c>
      <c r="B327" s="153" t="s">
        <v>650</v>
      </c>
      <c r="C327" s="154" t="s">
        <v>127</v>
      </c>
      <c r="D327" s="160" t="s">
        <v>508</v>
      </c>
      <c r="E327" s="153" t="s">
        <v>28</v>
      </c>
      <c r="F327" s="155">
        <v>11</v>
      </c>
      <c r="G327" s="155">
        <v>17.709119999999999</v>
      </c>
      <c r="H327" s="57">
        <v>13.276527264</v>
      </c>
      <c r="I327" s="58">
        <v>146.04179990400002</v>
      </c>
      <c r="J327" s="323"/>
      <c r="K327" s="324">
        <v>0</v>
      </c>
      <c r="L327" s="323"/>
      <c r="M327" s="324">
        <v>0</v>
      </c>
      <c r="N327" s="324">
        <v>146.04179990400002</v>
      </c>
      <c r="O327" s="314">
        <v>0</v>
      </c>
      <c r="P327" s="314">
        <v>146.04179990400002</v>
      </c>
      <c r="Q327" s="314">
        <v>0</v>
      </c>
      <c r="R327" s="280">
        <v>0</v>
      </c>
      <c r="S327" s="326">
        <v>194.80032</v>
      </c>
      <c r="T327" s="317">
        <v>48.758520095999984</v>
      </c>
      <c r="U327" s="335">
        <v>14.19</v>
      </c>
      <c r="V327" s="59">
        <v>11</v>
      </c>
      <c r="W327" s="65"/>
      <c r="X327" s="60">
        <v>11</v>
      </c>
      <c r="Y327" s="59">
        <v>146.04179990400002</v>
      </c>
      <c r="Z327" s="58">
        <v>0</v>
      </c>
      <c r="AA327" s="60">
        <v>146.04179990400002</v>
      </c>
      <c r="AB327" s="61">
        <v>1</v>
      </c>
    </row>
    <row r="328" spans="1:28" s="32" customFormat="1" ht="38.25" x14ac:dyDescent="0.25">
      <c r="A328" s="253" t="s">
        <v>1442</v>
      </c>
      <c r="B328" s="153" t="s">
        <v>651</v>
      </c>
      <c r="C328" s="154" t="s">
        <v>128</v>
      </c>
      <c r="D328" s="160" t="s">
        <v>508</v>
      </c>
      <c r="E328" s="153" t="s">
        <v>28</v>
      </c>
      <c r="F328" s="155">
        <v>33</v>
      </c>
      <c r="G328" s="155">
        <v>24.048960000000001</v>
      </c>
      <c r="H328" s="57">
        <v>18.029505312000001</v>
      </c>
      <c r="I328" s="58">
        <v>594.97367529600001</v>
      </c>
      <c r="J328" s="323"/>
      <c r="K328" s="324">
        <v>0</v>
      </c>
      <c r="L328" s="323"/>
      <c r="M328" s="324">
        <v>0</v>
      </c>
      <c r="N328" s="324">
        <v>594.97367529600001</v>
      </c>
      <c r="O328" s="314">
        <v>0</v>
      </c>
      <c r="P328" s="314">
        <v>594.97367529600001</v>
      </c>
      <c r="Q328" s="314">
        <v>0</v>
      </c>
      <c r="R328" s="280">
        <v>0</v>
      </c>
      <c r="S328" s="326">
        <v>793.61568</v>
      </c>
      <c r="T328" s="317">
        <v>198.64200470399999</v>
      </c>
      <c r="U328" s="335">
        <v>19.27</v>
      </c>
      <c r="V328" s="59">
        <v>33</v>
      </c>
      <c r="W328" s="65"/>
      <c r="X328" s="60">
        <v>33</v>
      </c>
      <c r="Y328" s="59">
        <v>594.97367529600001</v>
      </c>
      <c r="Z328" s="58">
        <v>0</v>
      </c>
      <c r="AA328" s="60">
        <v>594.97367529600001</v>
      </c>
      <c r="AB328" s="61">
        <v>1</v>
      </c>
    </row>
    <row r="329" spans="1:28" s="32" customFormat="1" ht="38.25" x14ac:dyDescent="0.25">
      <c r="A329" s="253" t="s">
        <v>1443</v>
      </c>
      <c r="B329" s="153" t="s">
        <v>652</v>
      </c>
      <c r="C329" s="154" t="s">
        <v>129</v>
      </c>
      <c r="D329" s="160" t="s">
        <v>508</v>
      </c>
      <c r="E329" s="153" t="s">
        <v>28</v>
      </c>
      <c r="F329" s="155">
        <v>4</v>
      </c>
      <c r="G329" s="155">
        <v>21.702719999999999</v>
      </c>
      <c r="H329" s="57">
        <v>16.270529184000001</v>
      </c>
      <c r="I329" s="58">
        <v>65.082116736000003</v>
      </c>
      <c r="J329" s="323"/>
      <c r="K329" s="324">
        <v>0</v>
      </c>
      <c r="L329" s="323"/>
      <c r="M329" s="324">
        <v>0</v>
      </c>
      <c r="N329" s="324">
        <v>65.082116736000003</v>
      </c>
      <c r="O329" s="314">
        <v>0</v>
      </c>
      <c r="P329" s="314">
        <v>65.082116736000003</v>
      </c>
      <c r="Q329" s="314">
        <v>0</v>
      </c>
      <c r="R329" s="280">
        <v>0</v>
      </c>
      <c r="S329" s="326">
        <v>86.810879999999997</v>
      </c>
      <c r="T329" s="317">
        <v>21.728763263999994</v>
      </c>
      <c r="U329" s="335">
        <v>17.39</v>
      </c>
      <c r="V329" s="59">
        <v>4</v>
      </c>
      <c r="W329" s="65"/>
      <c r="X329" s="60">
        <v>4</v>
      </c>
      <c r="Y329" s="59">
        <v>65.082116736000003</v>
      </c>
      <c r="Z329" s="58">
        <v>0</v>
      </c>
      <c r="AA329" s="60">
        <v>65.082116736000003</v>
      </c>
      <c r="AB329" s="61">
        <v>1</v>
      </c>
    </row>
    <row r="330" spans="1:28" s="32" customFormat="1" ht="38.25" x14ac:dyDescent="0.25">
      <c r="A330" s="253" t="s">
        <v>1444</v>
      </c>
      <c r="B330" s="153" t="s">
        <v>760</v>
      </c>
      <c r="C330" s="154" t="s">
        <v>219</v>
      </c>
      <c r="D330" s="160" t="s">
        <v>508</v>
      </c>
      <c r="E330" s="153" t="s">
        <v>28</v>
      </c>
      <c r="F330" s="155">
        <v>3</v>
      </c>
      <c r="G330" s="155">
        <v>18.570240000000002</v>
      </c>
      <c r="H330" s="57">
        <v>13.922108928000002</v>
      </c>
      <c r="I330" s="58">
        <v>41.766326784000007</v>
      </c>
      <c r="J330" s="323"/>
      <c r="K330" s="324">
        <v>0</v>
      </c>
      <c r="L330" s="323"/>
      <c r="M330" s="324">
        <v>0</v>
      </c>
      <c r="N330" s="324">
        <v>41.766326784000007</v>
      </c>
      <c r="O330" s="314">
        <v>0</v>
      </c>
      <c r="P330" s="314">
        <v>41.766326784000007</v>
      </c>
      <c r="Q330" s="314">
        <v>0</v>
      </c>
      <c r="R330" s="280">
        <v>0</v>
      </c>
      <c r="S330" s="326">
        <v>55.710720000000009</v>
      </c>
      <c r="T330" s="317">
        <v>13.944393216000002</v>
      </c>
      <c r="U330" s="335">
        <v>14.88</v>
      </c>
      <c r="V330" s="59">
        <v>3</v>
      </c>
      <c r="W330" s="65"/>
      <c r="X330" s="60">
        <v>3</v>
      </c>
      <c r="Y330" s="59">
        <v>41.766326784000007</v>
      </c>
      <c r="Z330" s="58">
        <v>0</v>
      </c>
      <c r="AA330" s="60">
        <v>41.766326784000007</v>
      </c>
      <c r="AB330" s="61">
        <v>1</v>
      </c>
    </row>
    <row r="331" spans="1:28" s="32" customFormat="1" ht="38.25" x14ac:dyDescent="0.25">
      <c r="A331" s="253" t="s">
        <v>1445</v>
      </c>
      <c r="B331" s="153" t="s">
        <v>653</v>
      </c>
      <c r="C331" s="154" t="s">
        <v>130</v>
      </c>
      <c r="D331" s="160" t="s">
        <v>508</v>
      </c>
      <c r="E331" s="153" t="s">
        <v>28</v>
      </c>
      <c r="F331" s="155">
        <v>4</v>
      </c>
      <c r="G331" s="155">
        <v>27.967680000000001</v>
      </c>
      <c r="H331" s="57">
        <v>20.967369696000002</v>
      </c>
      <c r="I331" s="58">
        <v>83.869478784000009</v>
      </c>
      <c r="J331" s="323"/>
      <c r="K331" s="324">
        <v>0</v>
      </c>
      <c r="L331" s="323"/>
      <c r="M331" s="324">
        <v>0</v>
      </c>
      <c r="N331" s="324">
        <v>83.869478784000009</v>
      </c>
      <c r="O331" s="314">
        <v>0</v>
      </c>
      <c r="P331" s="314">
        <v>83.869478784000009</v>
      </c>
      <c r="Q331" s="314">
        <v>0</v>
      </c>
      <c r="R331" s="280">
        <v>0</v>
      </c>
      <c r="S331" s="326">
        <v>111.87072000000001</v>
      </c>
      <c r="T331" s="317">
        <v>28.001241215999997</v>
      </c>
      <c r="U331" s="335">
        <v>22.41</v>
      </c>
      <c r="V331" s="59">
        <v>4</v>
      </c>
      <c r="W331" s="65"/>
      <c r="X331" s="60">
        <v>4</v>
      </c>
      <c r="Y331" s="59">
        <v>83.869478784000009</v>
      </c>
      <c r="Z331" s="58">
        <v>0</v>
      </c>
      <c r="AA331" s="60">
        <v>83.869478784000009</v>
      </c>
      <c r="AB331" s="61">
        <v>1</v>
      </c>
    </row>
    <row r="332" spans="1:28" s="32" customFormat="1" ht="38.25" x14ac:dyDescent="0.25">
      <c r="A332" s="253" t="s">
        <v>1446</v>
      </c>
      <c r="B332" s="153" t="s">
        <v>761</v>
      </c>
      <c r="C332" s="154" t="s">
        <v>220</v>
      </c>
      <c r="D332" s="160" t="s">
        <v>508</v>
      </c>
      <c r="E332" s="153" t="s">
        <v>28</v>
      </c>
      <c r="F332" s="155">
        <v>1</v>
      </c>
      <c r="G332" s="155">
        <v>30.263999999999999</v>
      </c>
      <c r="H332" s="57">
        <v>22.688920800000002</v>
      </c>
      <c r="I332" s="58">
        <v>22.688920800000002</v>
      </c>
      <c r="J332" s="323"/>
      <c r="K332" s="324">
        <v>0</v>
      </c>
      <c r="L332" s="323"/>
      <c r="M332" s="324">
        <v>0</v>
      </c>
      <c r="N332" s="324">
        <v>22.688920800000002</v>
      </c>
      <c r="O332" s="314">
        <v>0</v>
      </c>
      <c r="P332" s="314">
        <v>22.688920800000002</v>
      </c>
      <c r="Q332" s="314">
        <v>0</v>
      </c>
      <c r="R332" s="280">
        <v>0</v>
      </c>
      <c r="S332" s="326">
        <v>30.263999999999999</v>
      </c>
      <c r="T332" s="317"/>
      <c r="U332" s="335">
        <v>24.25</v>
      </c>
      <c r="V332" s="59">
        <v>1</v>
      </c>
      <c r="W332" s="65"/>
      <c r="X332" s="60">
        <v>1</v>
      </c>
      <c r="Y332" s="59">
        <v>22.688920800000002</v>
      </c>
      <c r="Z332" s="58">
        <v>0</v>
      </c>
      <c r="AA332" s="60">
        <v>22.688920800000002</v>
      </c>
      <c r="AB332" s="61">
        <v>1</v>
      </c>
    </row>
    <row r="333" spans="1:28" s="32" customFormat="1" ht="38.25" x14ac:dyDescent="0.25">
      <c r="A333" s="253" t="s">
        <v>1447</v>
      </c>
      <c r="B333" s="153" t="s">
        <v>762</v>
      </c>
      <c r="C333" s="154" t="s">
        <v>221</v>
      </c>
      <c r="D333" s="160" t="s">
        <v>508</v>
      </c>
      <c r="E333" s="153" t="s">
        <v>28</v>
      </c>
      <c r="F333" s="155">
        <v>1</v>
      </c>
      <c r="G333" s="155">
        <v>37.789439999999999</v>
      </c>
      <c r="H333" s="57">
        <v>28.330743168000001</v>
      </c>
      <c r="I333" s="58">
        <v>28.330743168000001</v>
      </c>
      <c r="J333" s="323"/>
      <c r="K333" s="324">
        <v>0</v>
      </c>
      <c r="L333" s="323"/>
      <c r="M333" s="324">
        <v>0</v>
      </c>
      <c r="N333" s="324">
        <v>28.330743168000001</v>
      </c>
      <c r="O333" s="314">
        <v>0</v>
      </c>
      <c r="P333" s="314">
        <v>28.330743168000001</v>
      </c>
      <c r="Q333" s="314">
        <v>0</v>
      </c>
      <c r="R333" s="280">
        <v>0</v>
      </c>
      <c r="S333" s="326">
        <v>37.789439999999999</v>
      </c>
      <c r="T333" s="317">
        <v>9.4586968319999976</v>
      </c>
      <c r="U333" s="335">
        <v>30.28</v>
      </c>
      <c r="V333" s="59">
        <v>1</v>
      </c>
      <c r="W333" s="65"/>
      <c r="X333" s="60">
        <v>1</v>
      </c>
      <c r="Y333" s="59">
        <v>28.330743168000001</v>
      </c>
      <c r="Z333" s="58">
        <v>0</v>
      </c>
      <c r="AA333" s="60">
        <v>28.330743168000001</v>
      </c>
      <c r="AB333" s="61">
        <v>1</v>
      </c>
    </row>
    <row r="334" spans="1:28" s="32" customFormat="1" ht="38.25" x14ac:dyDescent="0.25">
      <c r="A334" s="253" t="s">
        <v>1448</v>
      </c>
      <c r="B334" s="153" t="s">
        <v>655</v>
      </c>
      <c r="C334" s="154" t="s">
        <v>132</v>
      </c>
      <c r="D334" s="160" t="s">
        <v>508</v>
      </c>
      <c r="E334" s="153" t="s">
        <v>28</v>
      </c>
      <c r="F334" s="155">
        <v>19</v>
      </c>
      <c r="G334" s="155">
        <v>11.069759999999999</v>
      </c>
      <c r="H334" s="57">
        <v>8.2989990719999991</v>
      </c>
      <c r="I334" s="58">
        <v>157.68098236799997</v>
      </c>
      <c r="J334" s="323"/>
      <c r="K334" s="324">
        <v>0</v>
      </c>
      <c r="L334" s="323"/>
      <c r="M334" s="324">
        <v>0</v>
      </c>
      <c r="N334" s="324">
        <v>157.68098236799997</v>
      </c>
      <c r="O334" s="314">
        <v>0</v>
      </c>
      <c r="P334" s="314">
        <v>157.68098236799997</v>
      </c>
      <c r="Q334" s="314">
        <v>0</v>
      </c>
      <c r="R334" s="280">
        <v>0</v>
      </c>
      <c r="S334" s="326">
        <v>210.32543999999999</v>
      </c>
      <c r="T334" s="317">
        <v>52.644457632000012</v>
      </c>
      <c r="U334" s="335">
        <v>8.8699999999999992</v>
      </c>
      <c r="V334" s="59">
        <v>19</v>
      </c>
      <c r="W334" s="65"/>
      <c r="X334" s="60">
        <v>19</v>
      </c>
      <c r="Y334" s="59">
        <v>157.68098236799997</v>
      </c>
      <c r="Z334" s="58">
        <v>0</v>
      </c>
      <c r="AA334" s="60">
        <v>157.68098236799997</v>
      </c>
      <c r="AB334" s="61">
        <v>1</v>
      </c>
    </row>
    <row r="335" spans="1:28" s="32" customFormat="1" ht="38.25" x14ac:dyDescent="0.25">
      <c r="A335" s="253" t="s">
        <v>1449</v>
      </c>
      <c r="B335" s="153" t="s">
        <v>656</v>
      </c>
      <c r="C335" s="154" t="s">
        <v>133</v>
      </c>
      <c r="D335" s="160" t="s">
        <v>508</v>
      </c>
      <c r="E335" s="153" t="s">
        <v>28</v>
      </c>
      <c r="F335" s="155">
        <v>22</v>
      </c>
      <c r="G335" s="155">
        <v>15.337919999999999</v>
      </c>
      <c r="H335" s="57">
        <v>11.498838623999999</v>
      </c>
      <c r="I335" s="58">
        <v>252.974449728</v>
      </c>
      <c r="J335" s="323"/>
      <c r="K335" s="324">
        <v>0</v>
      </c>
      <c r="L335" s="323"/>
      <c r="M335" s="324">
        <v>0</v>
      </c>
      <c r="N335" s="324">
        <v>252.974449728</v>
      </c>
      <c r="O335" s="314">
        <v>0</v>
      </c>
      <c r="P335" s="314">
        <v>252.974449728</v>
      </c>
      <c r="Q335" s="314">
        <v>0</v>
      </c>
      <c r="R335" s="280">
        <v>0</v>
      </c>
      <c r="S335" s="326">
        <v>337.43423999999999</v>
      </c>
      <c r="T335" s="317">
        <v>84.459790271999992</v>
      </c>
      <c r="U335" s="335">
        <v>12.29</v>
      </c>
      <c r="V335" s="59">
        <v>22</v>
      </c>
      <c r="W335" s="65"/>
      <c r="X335" s="60">
        <v>22</v>
      </c>
      <c r="Y335" s="59">
        <v>252.974449728</v>
      </c>
      <c r="Z335" s="58">
        <v>0</v>
      </c>
      <c r="AA335" s="60">
        <v>252.974449728</v>
      </c>
      <c r="AB335" s="61">
        <v>1</v>
      </c>
    </row>
    <row r="336" spans="1:28" s="32" customFormat="1" ht="38.25" x14ac:dyDescent="0.25">
      <c r="A336" s="253" t="s">
        <v>1450</v>
      </c>
      <c r="B336" s="153" t="s">
        <v>658</v>
      </c>
      <c r="C336" s="154" t="s">
        <v>135</v>
      </c>
      <c r="D336" s="160" t="s">
        <v>508</v>
      </c>
      <c r="E336" s="153" t="s">
        <v>28</v>
      </c>
      <c r="F336" s="155">
        <v>16</v>
      </c>
      <c r="G336" s="155">
        <v>13.24128</v>
      </c>
      <c r="H336" s="57">
        <v>9.9269876159999999</v>
      </c>
      <c r="I336" s="58">
        <v>158.831801856</v>
      </c>
      <c r="J336" s="323"/>
      <c r="K336" s="324">
        <v>0</v>
      </c>
      <c r="L336" s="323"/>
      <c r="M336" s="324">
        <v>0</v>
      </c>
      <c r="N336" s="324">
        <v>158.831801856</v>
      </c>
      <c r="O336" s="314">
        <v>0</v>
      </c>
      <c r="P336" s="314">
        <v>158.831801856</v>
      </c>
      <c r="Q336" s="314">
        <v>0</v>
      </c>
      <c r="R336" s="280">
        <v>0</v>
      </c>
      <c r="S336" s="326">
        <v>211.86048</v>
      </c>
      <c r="T336" s="317"/>
      <c r="U336" s="335">
        <v>10.61</v>
      </c>
      <c r="V336" s="59">
        <v>16</v>
      </c>
      <c r="W336" s="65"/>
      <c r="X336" s="60">
        <v>16</v>
      </c>
      <c r="Y336" s="59">
        <v>158.831801856</v>
      </c>
      <c r="Z336" s="58">
        <v>0</v>
      </c>
      <c r="AA336" s="60">
        <v>158.831801856</v>
      </c>
      <c r="AB336" s="61">
        <v>1</v>
      </c>
    </row>
    <row r="337" spans="1:28" s="32" customFormat="1" ht="38.25" x14ac:dyDescent="0.25">
      <c r="A337" s="253" t="s">
        <v>1451</v>
      </c>
      <c r="B337" s="153" t="s">
        <v>659</v>
      </c>
      <c r="C337" s="154" t="s">
        <v>136</v>
      </c>
      <c r="D337" s="160" t="s">
        <v>508</v>
      </c>
      <c r="E337" s="153" t="s">
        <v>28</v>
      </c>
      <c r="F337" s="155">
        <v>1</v>
      </c>
      <c r="G337" s="155">
        <v>11.169599999999999</v>
      </c>
      <c r="H337" s="57">
        <v>8.3738491199999991</v>
      </c>
      <c r="I337" s="58">
        <v>8.3738491199999991</v>
      </c>
      <c r="J337" s="323"/>
      <c r="K337" s="324">
        <v>0</v>
      </c>
      <c r="L337" s="323"/>
      <c r="M337" s="324">
        <v>0</v>
      </c>
      <c r="N337" s="324">
        <v>8.3738491199999991</v>
      </c>
      <c r="O337" s="314">
        <v>0</v>
      </c>
      <c r="P337" s="314">
        <v>8.3738491199999991</v>
      </c>
      <c r="Q337" s="314">
        <v>0</v>
      </c>
      <c r="R337" s="280">
        <v>0</v>
      </c>
      <c r="S337" s="326">
        <v>11.169599999999999</v>
      </c>
      <c r="T337" s="317">
        <v>2.7957508799999999</v>
      </c>
      <c r="U337" s="335">
        <v>8.9499999999999993</v>
      </c>
      <c r="V337" s="59">
        <v>1</v>
      </c>
      <c r="W337" s="65"/>
      <c r="X337" s="60">
        <v>1</v>
      </c>
      <c r="Y337" s="59">
        <v>8.3738491199999991</v>
      </c>
      <c r="Z337" s="58">
        <v>0</v>
      </c>
      <c r="AA337" s="60">
        <v>8.3738491199999991</v>
      </c>
      <c r="AB337" s="61">
        <v>1</v>
      </c>
    </row>
    <row r="338" spans="1:28" s="32" customFormat="1" ht="38.25" x14ac:dyDescent="0.25">
      <c r="A338" s="253" t="s">
        <v>1452</v>
      </c>
      <c r="B338" s="153" t="s">
        <v>660</v>
      </c>
      <c r="C338" s="154" t="s">
        <v>137</v>
      </c>
      <c r="D338" s="160" t="s">
        <v>508</v>
      </c>
      <c r="E338" s="153" t="s">
        <v>28</v>
      </c>
      <c r="F338" s="155">
        <v>4</v>
      </c>
      <c r="G338" s="155">
        <v>17.434560000000001</v>
      </c>
      <c r="H338" s="57">
        <v>13.070689632000002</v>
      </c>
      <c r="I338" s="58">
        <v>52.282758528000009</v>
      </c>
      <c r="J338" s="323"/>
      <c r="K338" s="324">
        <v>0</v>
      </c>
      <c r="L338" s="323"/>
      <c r="M338" s="324">
        <v>0</v>
      </c>
      <c r="N338" s="324">
        <v>52.282758528000009</v>
      </c>
      <c r="O338" s="314">
        <v>0</v>
      </c>
      <c r="P338" s="314">
        <v>52.282758528000009</v>
      </c>
      <c r="Q338" s="314">
        <v>0</v>
      </c>
      <c r="R338" s="280">
        <v>0</v>
      </c>
      <c r="S338" s="326">
        <v>69.738240000000005</v>
      </c>
      <c r="T338" s="317">
        <v>17.455481471999995</v>
      </c>
      <c r="U338" s="335">
        <v>13.97</v>
      </c>
      <c r="V338" s="59">
        <v>4</v>
      </c>
      <c r="W338" s="65"/>
      <c r="X338" s="60">
        <v>4</v>
      </c>
      <c r="Y338" s="59">
        <v>52.282758528000009</v>
      </c>
      <c r="Z338" s="58">
        <v>0</v>
      </c>
      <c r="AA338" s="60">
        <v>52.282758528000009</v>
      </c>
      <c r="AB338" s="61">
        <v>1</v>
      </c>
    </row>
    <row r="339" spans="1:28" s="32" customFormat="1" ht="38.25" x14ac:dyDescent="0.25">
      <c r="A339" s="253" t="s">
        <v>1453</v>
      </c>
      <c r="B339" s="153" t="s">
        <v>763</v>
      </c>
      <c r="C339" s="154" t="s">
        <v>222</v>
      </c>
      <c r="D339" s="160" t="s">
        <v>508</v>
      </c>
      <c r="E339" s="153" t="s">
        <v>28</v>
      </c>
      <c r="F339" s="155">
        <v>1</v>
      </c>
      <c r="G339" s="155">
        <v>19.9056</v>
      </c>
      <c r="H339" s="57">
        <v>14.92322832</v>
      </c>
      <c r="I339" s="58">
        <v>14.92322832</v>
      </c>
      <c r="J339" s="323"/>
      <c r="K339" s="324">
        <v>0</v>
      </c>
      <c r="L339" s="323"/>
      <c r="M339" s="324">
        <v>0</v>
      </c>
      <c r="N339" s="324">
        <v>14.92322832</v>
      </c>
      <c r="O339" s="314">
        <v>0</v>
      </c>
      <c r="P339" s="314">
        <v>14.92322832</v>
      </c>
      <c r="Q339" s="314">
        <v>0</v>
      </c>
      <c r="R339" s="280">
        <v>0</v>
      </c>
      <c r="S339" s="326">
        <v>19.9056</v>
      </c>
      <c r="T339" s="317">
        <v>4.98237168</v>
      </c>
      <c r="U339" s="335">
        <v>15.95</v>
      </c>
      <c r="V339" s="59">
        <v>1</v>
      </c>
      <c r="W339" s="65"/>
      <c r="X339" s="60">
        <v>1</v>
      </c>
      <c r="Y339" s="59">
        <v>14.92322832</v>
      </c>
      <c r="Z339" s="58">
        <v>0</v>
      </c>
      <c r="AA339" s="60">
        <v>14.92322832</v>
      </c>
      <c r="AB339" s="61">
        <v>1</v>
      </c>
    </row>
    <row r="340" spans="1:28" s="32" customFormat="1" ht="38.25" x14ac:dyDescent="0.25">
      <c r="A340" s="253" t="s">
        <v>1454</v>
      </c>
      <c r="B340" s="153" t="s">
        <v>764</v>
      </c>
      <c r="C340" s="154" t="s">
        <v>223</v>
      </c>
      <c r="D340" s="160" t="s">
        <v>508</v>
      </c>
      <c r="E340" s="153" t="s">
        <v>28</v>
      </c>
      <c r="F340" s="155">
        <v>5</v>
      </c>
      <c r="G340" s="155">
        <v>24.061440000000001</v>
      </c>
      <c r="H340" s="57">
        <v>18.038861568000002</v>
      </c>
      <c r="I340" s="58">
        <v>90.194307840000008</v>
      </c>
      <c r="J340" s="323"/>
      <c r="K340" s="324">
        <v>0</v>
      </c>
      <c r="L340" s="323"/>
      <c r="M340" s="324">
        <v>0</v>
      </c>
      <c r="N340" s="324">
        <v>90.194307840000008</v>
      </c>
      <c r="O340" s="314">
        <v>0</v>
      </c>
      <c r="P340" s="314">
        <v>90.194307840000008</v>
      </c>
      <c r="Q340" s="314">
        <v>0</v>
      </c>
      <c r="R340" s="280">
        <v>0</v>
      </c>
      <c r="S340" s="326">
        <v>120.30720000000001</v>
      </c>
      <c r="T340" s="317">
        <v>30.112892160000001</v>
      </c>
      <c r="U340" s="335">
        <v>19.28</v>
      </c>
      <c r="V340" s="59">
        <v>5</v>
      </c>
      <c r="W340" s="65"/>
      <c r="X340" s="60">
        <v>5</v>
      </c>
      <c r="Y340" s="59">
        <v>90.194307840000008</v>
      </c>
      <c r="Z340" s="58">
        <v>0</v>
      </c>
      <c r="AA340" s="60">
        <v>90.194307840000008</v>
      </c>
      <c r="AB340" s="61">
        <v>1</v>
      </c>
    </row>
    <row r="341" spans="1:28" s="32" customFormat="1" ht="38.25" x14ac:dyDescent="0.25">
      <c r="A341" s="253" t="s">
        <v>1455</v>
      </c>
      <c r="B341" s="153" t="s">
        <v>674</v>
      </c>
      <c r="C341" s="154" t="s">
        <v>151</v>
      </c>
      <c r="D341" s="160" t="s">
        <v>508</v>
      </c>
      <c r="E341" s="153" t="s">
        <v>28</v>
      </c>
      <c r="F341" s="155">
        <v>2</v>
      </c>
      <c r="G341" s="155">
        <v>46.063679999999998</v>
      </c>
      <c r="H341" s="57">
        <v>34.533940895999997</v>
      </c>
      <c r="I341" s="58">
        <v>69.067881791999994</v>
      </c>
      <c r="J341" s="323"/>
      <c r="K341" s="324">
        <v>0</v>
      </c>
      <c r="L341" s="323"/>
      <c r="M341" s="324">
        <v>0</v>
      </c>
      <c r="N341" s="324">
        <v>69.067881791999994</v>
      </c>
      <c r="O341" s="314">
        <v>0</v>
      </c>
      <c r="P341" s="314">
        <v>69.067881791999994</v>
      </c>
      <c r="Q341" s="314">
        <v>0</v>
      </c>
      <c r="R341" s="280">
        <v>0</v>
      </c>
      <c r="S341" s="326">
        <v>92.127359999999996</v>
      </c>
      <c r="T341" s="317">
        <v>23.059478208000002</v>
      </c>
      <c r="U341" s="335">
        <v>36.909999999999997</v>
      </c>
      <c r="V341" s="59">
        <v>2</v>
      </c>
      <c r="W341" s="65"/>
      <c r="X341" s="60">
        <v>2</v>
      </c>
      <c r="Y341" s="59">
        <v>69.067881791999994</v>
      </c>
      <c r="Z341" s="58">
        <v>0</v>
      </c>
      <c r="AA341" s="60">
        <v>69.067881791999994</v>
      </c>
      <c r="AB341" s="61">
        <v>1</v>
      </c>
    </row>
    <row r="342" spans="1:28" s="32" customFormat="1" ht="38.25" x14ac:dyDescent="0.25">
      <c r="A342" s="253" t="s">
        <v>1456</v>
      </c>
      <c r="B342" s="153" t="s">
        <v>675</v>
      </c>
      <c r="C342" s="154" t="s">
        <v>152</v>
      </c>
      <c r="D342" s="160" t="s">
        <v>508</v>
      </c>
      <c r="E342" s="153" t="s">
        <v>28</v>
      </c>
      <c r="F342" s="155">
        <v>1</v>
      </c>
      <c r="G342" s="155">
        <v>41.745600000000003</v>
      </c>
      <c r="H342" s="57">
        <v>31.296676320000003</v>
      </c>
      <c r="I342" s="58">
        <v>31.296676320000003</v>
      </c>
      <c r="J342" s="323"/>
      <c r="K342" s="324">
        <v>0</v>
      </c>
      <c r="L342" s="323"/>
      <c r="M342" s="324">
        <v>0</v>
      </c>
      <c r="N342" s="324">
        <v>31.296676320000003</v>
      </c>
      <c r="O342" s="314">
        <v>0</v>
      </c>
      <c r="P342" s="314">
        <v>31.296676320000003</v>
      </c>
      <c r="Q342" s="314">
        <v>0</v>
      </c>
      <c r="R342" s="280">
        <v>0</v>
      </c>
      <c r="S342" s="326">
        <v>41.745600000000003</v>
      </c>
      <c r="T342" s="317">
        <v>10.44892368</v>
      </c>
      <c r="U342" s="335">
        <v>33.450000000000003</v>
      </c>
      <c r="V342" s="59">
        <v>1</v>
      </c>
      <c r="W342" s="65"/>
      <c r="X342" s="60">
        <v>1</v>
      </c>
      <c r="Y342" s="59">
        <v>31.296676320000003</v>
      </c>
      <c r="Z342" s="58">
        <v>0</v>
      </c>
      <c r="AA342" s="60">
        <v>31.296676320000003</v>
      </c>
      <c r="AB342" s="61">
        <v>1</v>
      </c>
    </row>
    <row r="343" spans="1:28" s="32" customFormat="1" ht="38.25" x14ac:dyDescent="0.25">
      <c r="A343" s="253" t="s">
        <v>1457</v>
      </c>
      <c r="B343" s="153" t="s">
        <v>676</v>
      </c>
      <c r="C343" s="154" t="s">
        <v>153</v>
      </c>
      <c r="D343" s="160" t="s">
        <v>508</v>
      </c>
      <c r="E343" s="153" t="s">
        <v>28</v>
      </c>
      <c r="F343" s="155">
        <v>8</v>
      </c>
      <c r="G343" s="155">
        <v>56.384639999999997</v>
      </c>
      <c r="H343" s="57">
        <v>42.271564607999998</v>
      </c>
      <c r="I343" s="58">
        <v>338.17251686399999</v>
      </c>
      <c r="J343" s="323"/>
      <c r="K343" s="324">
        <v>0</v>
      </c>
      <c r="L343" s="323"/>
      <c r="M343" s="324">
        <v>0</v>
      </c>
      <c r="N343" s="324">
        <v>338.17251686399999</v>
      </c>
      <c r="O343" s="314">
        <v>0</v>
      </c>
      <c r="P343" s="314">
        <v>338.17251686399999</v>
      </c>
      <c r="Q343" s="314">
        <v>0</v>
      </c>
      <c r="R343" s="280">
        <v>0</v>
      </c>
      <c r="S343" s="326">
        <v>451.07711999999998</v>
      </c>
      <c r="T343" s="317">
        <v>112.90460313599999</v>
      </c>
      <c r="U343" s="335">
        <v>45.18</v>
      </c>
      <c r="V343" s="59">
        <v>8</v>
      </c>
      <c r="W343" s="65"/>
      <c r="X343" s="60">
        <v>8</v>
      </c>
      <c r="Y343" s="59">
        <v>338.17251686399999</v>
      </c>
      <c r="Z343" s="58">
        <v>0</v>
      </c>
      <c r="AA343" s="60">
        <v>338.17251686399999</v>
      </c>
      <c r="AB343" s="61">
        <v>1</v>
      </c>
    </row>
    <row r="344" spans="1:28" s="32" customFormat="1" ht="38.25" x14ac:dyDescent="0.25">
      <c r="A344" s="253" t="s">
        <v>1458</v>
      </c>
      <c r="B344" s="153" t="s">
        <v>678</v>
      </c>
      <c r="C344" s="154" t="s">
        <v>155</v>
      </c>
      <c r="D344" s="160" t="s">
        <v>508</v>
      </c>
      <c r="E344" s="153" t="s">
        <v>28</v>
      </c>
      <c r="F344" s="155">
        <v>1</v>
      </c>
      <c r="G344" s="155">
        <v>65.133119999999991</v>
      </c>
      <c r="H344" s="57">
        <v>48.830300063999992</v>
      </c>
      <c r="I344" s="58">
        <v>48.830300063999992</v>
      </c>
      <c r="J344" s="323"/>
      <c r="K344" s="324">
        <v>0</v>
      </c>
      <c r="L344" s="323"/>
      <c r="M344" s="324">
        <v>0</v>
      </c>
      <c r="N344" s="324">
        <v>48.830300063999992</v>
      </c>
      <c r="O344" s="314">
        <v>0</v>
      </c>
      <c r="P344" s="314">
        <v>48.830300063999992</v>
      </c>
      <c r="Q344" s="314">
        <v>0</v>
      </c>
      <c r="R344" s="280">
        <v>0</v>
      </c>
      <c r="S344" s="326">
        <v>65.133119999999991</v>
      </c>
      <c r="T344" s="317"/>
      <c r="U344" s="335">
        <v>52.19</v>
      </c>
      <c r="V344" s="59">
        <v>1</v>
      </c>
      <c r="W344" s="65"/>
      <c r="X344" s="60">
        <v>1</v>
      </c>
      <c r="Y344" s="59">
        <v>48.830300063999992</v>
      </c>
      <c r="Z344" s="58">
        <v>0</v>
      </c>
      <c r="AA344" s="60">
        <v>48.830300063999992</v>
      </c>
      <c r="AB344" s="61">
        <v>1</v>
      </c>
    </row>
    <row r="345" spans="1:28" s="32" customFormat="1" ht="51" x14ac:dyDescent="0.25">
      <c r="A345" s="253" t="s">
        <v>1459</v>
      </c>
      <c r="B345" s="153" t="s">
        <v>686</v>
      </c>
      <c r="C345" s="154" t="s">
        <v>157</v>
      </c>
      <c r="D345" s="160" t="s">
        <v>508</v>
      </c>
      <c r="E345" s="153" t="s">
        <v>36</v>
      </c>
      <c r="F345" s="155">
        <v>79</v>
      </c>
      <c r="G345" s="155">
        <v>16.398720000000001</v>
      </c>
      <c r="H345" s="57">
        <v>12.294120384000001</v>
      </c>
      <c r="I345" s="58">
        <v>971.23551033600006</v>
      </c>
      <c r="J345" s="323"/>
      <c r="K345" s="324">
        <v>0</v>
      </c>
      <c r="L345" s="323"/>
      <c r="M345" s="324">
        <v>0</v>
      </c>
      <c r="N345" s="324">
        <v>971.23551033600006</v>
      </c>
      <c r="O345" s="314">
        <v>0</v>
      </c>
      <c r="P345" s="314">
        <v>971.23551033600006</v>
      </c>
      <c r="Q345" s="314">
        <v>0</v>
      </c>
      <c r="R345" s="280">
        <v>0</v>
      </c>
      <c r="S345" s="326">
        <v>1295.4988800000001</v>
      </c>
      <c r="T345" s="317">
        <v>324.26336966400004</v>
      </c>
      <c r="U345" s="335">
        <v>13.14</v>
      </c>
      <c r="V345" s="59">
        <v>79</v>
      </c>
      <c r="W345" s="65"/>
      <c r="X345" s="60">
        <v>79</v>
      </c>
      <c r="Y345" s="59">
        <v>971.23551033600006</v>
      </c>
      <c r="Z345" s="58">
        <v>0</v>
      </c>
      <c r="AA345" s="60">
        <v>971.23551033600006</v>
      </c>
      <c r="AB345" s="61">
        <v>1</v>
      </c>
    </row>
    <row r="346" spans="1:28" s="32" customFormat="1" ht="25.5" x14ac:dyDescent="0.25">
      <c r="A346" s="253" t="s">
        <v>1460</v>
      </c>
      <c r="B346" s="153" t="s">
        <v>687</v>
      </c>
      <c r="C346" s="154" t="s">
        <v>688</v>
      </c>
      <c r="D346" s="160" t="s">
        <v>508</v>
      </c>
      <c r="E346" s="153" t="s">
        <v>87</v>
      </c>
      <c r="F346" s="155">
        <v>30</v>
      </c>
      <c r="G346" s="155">
        <v>34.794240000000002</v>
      </c>
      <c r="H346" s="57">
        <v>26.085241728000003</v>
      </c>
      <c r="I346" s="58">
        <v>782.55725184000005</v>
      </c>
      <c r="J346" s="323"/>
      <c r="K346" s="324">
        <v>0</v>
      </c>
      <c r="L346" s="323"/>
      <c r="M346" s="324">
        <v>0</v>
      </c>
      <c r="N346" s="324">
        <v>782.55725184000005</v>
      </c>
      <c r="O346" s="314">
        <v>0</v>
      </c>
      <c r="P346" s="314">
        <v>782.55725184000005</v>
      </c>
      <c r="Q346" s="314">
        <v>0</v>
      </c>
      <c r="R346" s="280">
        <v>0</v>
      </c>
      <c r="S346" s="326">
        <v>1043.8272000000002</v>
      </c>
      <c r="T346" s="317">
        <v>261.26994816000013</v>
      </c>
      <c r="U346" s="335">
        <v>27.88</v>
      </c>
      <c r="V346" s="59">
        <v>30</v>
      </c>
      <c r="W346" s="65"/>
      <c r="X346" s="60">
        <v>30</v>
      </c>
      <c r="Y346" s="59">
        <v>782.55725184000005</v>
      </c>
      <c r="Z346" s="58">
        <v>0</v>
      </c>
      <c r="AA346" s="60">
        <v>782.55725184000005</v>
      </c>
      <c r="AB346" s="61">
        <v>1</v>
      </c>
    </row>
    <row r="347" spans="1:28" s="32" customFormat="1" ht="25.5" x14ac:dyDescent="0.25">
      <c r="A347" s="253" t="s">
        <v>1461</v>
      </c>
      <c r="B347" s="153" t="s">
        <v>765</v>
      </c>
      <c r="C347" s="154" t="s">
        <v>224</v>
      </c>
      <c r="D347" s="160" t="s">
        <v>508</v>
      </c>
      <c r="E347" s="153" t="s">
        <v>87</v>
      </c>
      <c r="F347" s="155">
        <v>45</v>
      </c>
      <c r="G347" s="155">
        <v>57.283200000000001</v>
      </c>
      <c r="H347" s="57">
        <v>42.945215040000001</v>
      </c>
      <c r="I347" s="58">
        <v>1932.5346767999999</v>
      </c>
      <c r="J347" s="323"/>
      <c r="K347" s="324">
        <v>0</v>
      </c>
      <c r="L347" s="323"/>
      <c r="M347" s="324">
        <v>0</v>
      </c>
      <c r="N347" s="324">
        <v>1932.5346767999999</v>
      </c>
      <c r="O347" s="314">
        <v>0</v>
      </c>
      <c r="P347" s="314">
        <v>1932.5346767999999</v>
      </c>
      <c r="Q347" s="314">
        <v>0</v>
      </c>
      <c r="R347" s="280">
        <v>0</v>
      </c>
      <c r="S347" s="326">
        <v>2577.7440000000001</v>
      </c>
      <c r="T347" s="317">
        <v>645.2093232000002</v>
      </c>
      <c r="U347" s="335">
        <v>45.9</v>
      </c>
      <c r="V347" s="59">
        <v>45</v>
      </c>
      <c r="W347" s="65"/>
      <c r="X347" s="60">
        <v>45</v>
      </c>
      <c r="Y347" s="59">
        <v>1932.5346767999999</v>
      </c>
      <c r="Z347" s="58">
        <v>0</v>
      </c>
      <c r="AA347" s="60">
        <v>1932.5346767999999</v>
      </c>
      <c r="AB347" s="61">
        <v>1</v>
      </c>
    </row>
    <row r="348" spans="1:28" s="32" customFormat="1" ht="25.5" x14ac:dyDescent="0.25">
      <c r="A348" s="253" t="s">
        <v>1462</v>
      </c>
      <c r="B348" s="153" t="s">
        <v>766</v>
      </c>
      <c r="C348" s="154" t="s">
        <v>767</v>
      </c>
      <c r="D348" s="160" t="s">
        <v>508</v>
      </c>
      <c r="E348" s="153" t="s">
        <v>31</v>
      </c>
      <c r="F348" s="155">
        <v>2</v>
      </c>
      <c r="G348" s="155">
        <v>45.165119999999995</v>
      </c>
      <c r="H348" s="57">
        <v>33.860290463999995</v>
      </c>
      <c r="I348" s="58">
        <v>67.72058092799999</v>
      </c>
      <c r="J348" s="323"/>
      <c r="K348" s="324">
        <v>0</v>
      </c>
      <c r="L348" s="323"/>
      <c r="M348" s="324">
        <v>0</v>
      </c>
      <c r="N348" s="324">
        <v>67.72058092799999</v>
      </c>
      <c r="O348" s="314">
        <v>0</v>
      </c>
      <c r="P348" s="314">
        <v>67.72058092799999</v>
      </c>
      <c r="Q348" s="314">
        <v>0</v>
      </c>
      <c r="R348" s="280">
        <v>0</v>
      </c>
      <c r="S348" s="326">
        <v>90.330239999999989</v>
      </c>
      <c r="T348" s="317">
        <v>22.609659071999999</v>
      </c>
      <c r="U348" s="335">
        <v>36.19</v>
      </c>
      <c r="V348" s="59">
        <v>2</v>
      </c>
      <c r="W348" s="65"/>
      <c r="X348" s="60">
        <v>2</v>
      </c>
      <c r="Y348" s="59">
        <v>67.72058092799999</v>
      </c>
      <c r="Z348" s="58">
        <v>0</v>
      </c>
      <c r="AA348" s="60">
        <v>67.72058092799999</v>
      </c>
      <c r="AB348" s="61">
        <v>1</v>
      </c>
    </row>
    <row r="349" spans="1:28" s="32" customFormat="1" ht="25.5" x14ac:dyDescent="0.25">
      <c r="A349" s="253" t="s">
        <v>1463</v>
      </c>
      <c r="B349" s="153" t="s">
        <v>768</v>
      </c>
      <c r="C349" s="154" t="s">
        <v>225</v>
      </c>
      <c r="D349" s="160" t="s">
        <v>508</v>
      </c>
      <c r="E349" s="153" t="s">
        <v>31</v>
      </c>
      <c r="F349" s="155">
        <v>2</v>
      </c>
      <c r="G349" s="155">
        <v>151.6944</v>
      </c>
      <c r="H349" s="57">
        <v>113.72529168000001</v>
      </c>
      <c r="I349" s="58">
        <v>227.45058336000002</v>
      </c>
      <c r="J349" s="323"/>
      <c r="K349" s="324">
        <v>0</v>
      </c>
      <c r="L349" s="323"/>
      <c r="M349" s="324">
        <v>0</v>
      </c>
      <c r="N349" s="324">
        <v>227.45058336000002</v>
      </c>
      <c r="O349" s="314">
        <v>0</v>
      </c>
      <c r="P349" s="314">
        <v>227.45058336000002</v>
      </c>
      <c r="Q349" s="314">
        <v>0</v>
      </c>
      <c r="R349" s="280">
        <v>0</v>
      </c>
      <c r="S349" s="326">
        <v>303.3888</v>
      </c>
      <c r="T349" s="317">
        <v>75.938216639999979</v>
      </c>
      <c r="U349" s="335">
        <v>121.55</v>
      </c>
      <c r="V349" s="59">
        <v>2</v>
      </c>
      <c r="W349" s="65"/>
      <c r="X349" s="60">
        <v>2</v>
      </c>
      <c r="Y349" s="59">
        <v>227.45058336000002</v>
      </c>
      <c r="Z349" s="58">
        <v>0</v>
      </c>
      <c r="AA349" s="60">
        <v>227.45058336000002</v>
      </c>
      <c r="AB349" s="61">
        <v>1</v>
      </c>
    </row>
    <row r="350" spans="1:28" s="32" customFormat="1" ht="15.75" x14ac:dyDescent="0.25">
      <c r="A350" s="253" t="s">
        <v>1464</v>
      </c>
      <c r="B350" s="153" t="s">
        <v>769</v>
      </c>
      <c r="C350" s="154" t="s">
        <v>226</v>
      </c>
      <c r="D350" s="160" t="s">
        <v>508</v>
      </c>
      <c r="E350" s="153" t="s">
        <v>31</v>
      </c>
      <c r="F350" s="155">
        <v>2</v>
      </c>
      <c r="G350" s="155">
        <v>46.413119999999999</v>
      </c>
      <c r="H350" s="57">
        <v>34.795916064000004</v>
      </c>
      <c r="I350" s="58">
        <v>69.591832128000007</v>
      </c>
      <c r="J350" s="323"/>
      <c r="K350" s="324">
        <v>0</v>
      </c>
      <c r="L350" s="323"/>
      <c r="M350" s="324">
        <v>0</v>
      </c>
      <c r="N350" s="324">
        <v>69.591832128000007</v>
      </c>
      <c r="O350" s="314">
        <v>0</v>
      </c>
      <c r="P350" s="314">
        <v>69.591832128000007</v>
      </c>
      <c r="Q350" s="314">
        <v>0</v>
      </c>
      <c r="R350" s="280">
        <v>0</v>
      </c>
      <c r="S350" s="326">
        <v>92.826239999999999</v>
      </c>
      <c r="T350" s="317">
        <v>23.234407871999991</v>
      </c>
      <c r="U350" s="335">
        <v>37.19</v>
      </c>
      <c r="V350" s="59">
        <v>2</v>
      </c>
      <c r="W350" s="65"/>
      <c r="X350" s="60">
        <v>2</v>
      </c>
      <c r="Y350" s="59">
        <v>69.591832128000007</v>
      </c>
      <c r="Z350" s="58">
        <v>0</v>
      </c>
      <c r="AA350" s="60">
        <v>69.591832128000007</v>
      </c>
      <c r="AB350" s="61">
        <v>1</v>
      </c>
    </row>
    <row r="351" spans="1:28" s="32" customFormat="1" ht="15.75" customHeight="1" x14ac:dyDescent="0.25">
      <c r="A351" s="258" t="s">
        <v>1465</v>
      </c>
      <c r="B351" s="170"/>
      <c r="C351" s="145" t="s">
        <v>163</v>
      </c>
      <c r="D351" s="145"/>
      <c r="E351" s="145"/>
      <c r="F351" s="145"/>
      <c r="G351" s="162"/>
      <c r="H351" s="162"/>
      <c r="I351" s="164">
        <v>20955.852144864002</v>
      </c>
      <c r="J351" s="164">
        <v>0</v>
      </c>
      <c r="K351" s="164">
        <v>0</v>
      </c>
      <c r="L351" s="164">
        <v>0</v>
      </c>
      <c r="M351" s="164">
        <v>0</v>
      </c>
      <c r="N351" s="164">
        <v>20955.852144864002</v>
      </c>
      <c r="O351" s="164">
        <v>0</v>
      </c>
      <c r="P351" s="164">
        <v>20955.852144864002</v>
      </c>
      <c r="Q351" s="164">
        <v>0</v>
      </c>
      <c r="R351" s="164">
        <v>0</v>
      </c>
      <c r="S351" s="164">
        <v>27952.317119999996</v>
      </c>
      <c r="T351" s="164">
        <v>6959.4673511999963</v>
      </c>
      <c r="U351" s="336">
        <v>185.7</v>
      </c>
      <c r="V351" s="165"/>
      <c r="W351" s="164"/>
      <c r="X351" s="166">
        <v>2566</v>
      </c>
      <c r="Y351" s="165">
        <v>20955.852144864002</v>
      </c>
      <c r="Z351" s="164">
        <v>0</v>
      </c>
      <c r="AA351" s="166">
        <v>20955.852144864002</v>
      </c>
      <c r="AB351" s="152">
        <v>1</v>
      </c>
    </row>
    <row r="352" spans="1:28" s="32" customFormat="1" ht="25.5" x14ac:dyDescent="0.25">
      <c r="A352" s="253" t="s">
        <v>1466</v>
      </c>
      <c r="B352" s="153" t="s">
        <v>770</v>
      </c>
      <c r="C352" s="154" t="s">
        <v>227</v>
      </c>
      <c r="D352" s="160" t="s">
        <v>508</v>
      </c>
      <c r="E352" s="153" t="s">
        <v>36</v>
      </c>
      <c r="F352" s="155">
        <v>2517</v>
      </c>
      <c r="G352" s="155">
        <v>10.39584</v>
      </c>
      <c r="H352" s="57">
        <v>7.793761248</v>
      </c>
      <c r="I352" s="58">
        <v>19616.897061216001</v>
      </c>
      <c r="J352" s="323"/>
      <c r="K352" s="324">
        <v>0</v>
      </c>
      <c r="L352" s="323"/>
      <c r="M352" s="324">
        <v>0</v>
      </c>
      <c r="N352" s="324">
        <v>19616.897061216001</v>
      </c>
      <c r="O352" s="314">
        <v>0</v>
      </c>
      <c r="P352" s="314">
        <v>19616.897061216001</v>
      </c>
      <c r="Q352" s="314">
        <v>0</v>
      </c>
      <c r="R352" s="280">
        <v>0</v>
      </c>
      <c r="S352" s="326">
        <v>26166.329279999998</v>
      </c>
      <c r="T352" s="317">
        <v>6549.4322187839971</v>
      </c>
      <c r="U352" s="335">
        <v>8.33</v>
      </c>
      <c r="V352" s="59">
        <v>2517</v>
      </c>
      <c r="W352" s="65"/>
      <c r="X352" s="60">
        <v>2517</v>
      </c>
      <c r="Y352" s="59">
        <v>19616.897061216001</v>
      </c>
      <c r="Z352" s="58">
        <v>0</v>
      </c>
      <c r="AA352" s="60">
        <v>19616.897061216001</v>
      </c>
      <c r="AB352" s="61">
        <v>1</v>
      </c>
    </row>
    <row r="353" spans="1:28" s="32" customFormat="1" ht="15.75" x14ac:dyDescent="0.25">
      <c r="A353" s="253" t="s">
        <v>1467</v>
      </c>
      <c r="B353" s="153" t="s">
        <v>771</v>
      </c>
      <c r="C353" s="154" t="s">
        <v>228</v>
      </c>
      <c r="D353" s="160" t="s">
        <v>508</v>
      </c>
      <c r="E353" s="153" t="s">
        <v>87</v>
      </c>
      <c r="F353" s="155">
        <v>32</v>
      </c>
      <c r="G353" s="155">
        <v>28.841279999999998</v>
      </c>
      <c r="H353" s="57">
        <v>21.622307616000001</v>
      </c>
      <c r="I353" s="58">
        <v>691.91384371200002</v>
      </c>
      <c r="J353" s="323"/>
      <c r="K353" s="324">
        <v>0</v>
      </c>
      <c r="L353" s="323"/>
      <c r="M353" s="324">
        <v>0</v>
      </c>
      <c r="N353" s="324">
        <v>691.91384371200002</v>
      </c>
      <c r="O353" s="314">
        <v>0</v>
      </c>
      <c r="P353" s="314">
        <v>691.91384371200002</v>
      </c>
      <c r="Q353" s="314">
        <v>0</v>
      </c>
      <c r="R353" s="280">
        <v>0</v>
      </c>
      <c r="S353" s="326">
        <v>922.92095999999992</v>
      </c>
      <c r="T353" s="317">
        <v>231.00711628799991</v>
      </c>
      <c r="U353" s="335">
        <v>23.11</v>
      </c>
      <c r="V353" s="59">
        <v>32</v>
      </c>
      <c r="W353" s="65"/>
      <c r="X353" s="60">
        <v>32</v>
      </c>
      <c r="Y353" s="59">
        <v>691.91384371200002</v>
      </c>
      <c r="Z353" s="58">
        <v>0</v>
      </c>
      <c r="AA353" s="60">
        <v>691.91384371200002</v>
      </c>
      <c r="AB353" s="61">
        <v>1</v>
      </c>
    </row>
    <row r="354" spans="1:28" s="32" customFormat="1" ht="25.5" x14ac:dyDescent="0.25">
      <c r="A354" s="253" t="s">
        <v>1468</v>
      </c>
      <c r="B354" s="153" t="s">
        <v>772</v>
      </c>
      <c r="C354" s="154" t="s">
        <v>229</v>
      </c>
      <c r="D354" s="160" t="s">
        <v>508</v>
      </c>
      <c r="E354" s="153" t="s">
        <v>36</v>
      </c>
      <c r="F354" s="155">
        <v>16</v>
      </c>
      <c r="G354" s="155">
        <v>44.703360000000004</v>
      </c>
      <c r="H354" s="57">
        <v>33.514108992000004</v>
      </c>
      <c r="I354" s="58">
        <v>536.22574387200007</v>
      </c>
      <c r="J354" s="323"/>
      <c r="K354" s="324">
        <v>0</v>
      </c>
      <c r="L354" s="323"/>
      <c r="M354" s="324">
        <v>0</v>
      </c>
      <c r="N354" s="324">
        <v>536.22574387200007</v>
      </c>
      <c r="O354" s="314">
        <v>0</v>
      </c>
      <c r="P354" s="314">
        <v>536.22574387200007</v>
      </c>
      <c r="Q354" s="314">
        <v>0</v>
      </c>
      <c r="R354" s="280">
        <v>0</v>
      </c>
      <c r="S354" s="326">
        <v>715.25376000000006</v>
      </c>
      <c r="T354" s="317">
        <v>179.02801612799999</v>
      </c>
      <c r="U354" s="335">
        <v>35.82</v>
      </c>
      <c r="V354" s="59">
        <v>16</v>
      </c>
      <c r="W354" s="65"/>
      <c r="X354" s="60">
        <v>16</v>
      </c>
      <c r="Y354" s="59">
        <v>536.22574387200007</v>
      </c>
      <c r="Z354" s="58">
        <v>0</v>
      </c>
      <c r="AA354" s="60">
        <v>536.22574387200007</v>
      </c>
      <c r="AB354" s="61">
        <v>1</v>
      </c>
    </row>
    <row r="355" spans="1:28" s="32" customFormat="1" ht="15.75" x14ac:dyDescent="0.25">
      <c r="A355" s="253" t="s">
        <v>1469</v>
      </c>
      <c r="B355" s="153" t="s">
        <v>773</v>
      </c>
      <c r="C355" s="154" t="s">
        <v>230</v>
      </c>
      <c r="D355" s="160" t="s">
        <v>508</v>
      </c>
      <c r="E355" s="153" t="s">
        <v>231</v>
      </c>
      <c r="F355" s="155">
        <v>1</v>
      </c>
      <c r="G355" s="155">
        <v>147.81312</v>
      </c>
      <c r="H355" s="57">
        <v>110.815496064</v>
      </c>
      <c r="I355" s="58">
        <v>110.815496064</v>
      </c>
      <c r="J355" s="323"/>
      <c r="K355" s="324">
        <v>0</v>
      </c>
      <c r="L355" s="323"/>
      <c r="M355" s="324">
        <v>0</v>
      </c>
      <c r="N355" s="324">
        <v>110.815496064</v>
      </c>
      <c r="O355" s="314">
        <v>0</v>
      </c>
      <c r="P355" s="314">
        <v>110.815496064</v>
      </c>
      <c r="Q355" s="314">
        <v>0</v>
      </c>
      <c r="R355" s="280">
        <v>0</v>
      </c>
      <c r="S355" s="326">
        <v>147.81312</v>
      </c>
      <c r="T355" s="317"/>
      <c r="U355" s="335">
        <v>118.44</v>
      </c>
      <c r="V355" s="59">
        <v>1</v>
      </c>
      <c r="W355" s="65"/>
      <c r="X355" s="60">
        <v>1</v>
      </c>
      <c r="Y355" s="59">
        <v>110.815496064</v>
      </c>
      <c r="Z355" s="58">
        <v>0</v>
      </c>
      <c r="AA355" s="60">
        <v>110.815496064</v>
      </c>
      <c r="AB355" s="61">
        <v>1</v>
      </c>
    </row>
    <row r="356" spans="1:28" s="32" customFormat="1" ht="15.75" customHeight="1" x14ac:dyDescent="0.25">
      <c r="A356" s="258" t="s">
        <v>1470</v>
      </c>
      <c r="B356" s="170"/>
      <c r="C356" s="145" t="s">
        <v>170</v>
      </c>
      <c r="D356" s="145"/>
      <c r="E356" s="145"/>
      <c r="F356" s="145"/>
      <c r="G356" s="162"/>
      <c r="H356" s="162"/>
      <c r="I356" s="164">
        <v>1421.5708241280001</v>
      </c>
      <c r="J356" s="164">
        <v>0</v>
      </c>
      <c r="K356" s="164">
        <v>0</v>
      </c>
      <c r="L356" s="164">
        <v>0</v>
      </c>
      <c r="M356" s="164">
        <v>0</v>
      </c>
      <c r="N356" s="164">
        <v>1421.5708241280001</v>
      </c>
      <c r="O356" s="164">
        <v>0</v>
      </c>
      <c r="P356" s="164">
        <v>1421.5708241280001</v>
      </c>
      <c r="Q356" s="164">
        <v>0</v>
      </c>
      <c r="R356" s="164">
        <v>0</v>
      </c>
      <c r="S356" s="164">
        <v>1896.18624</v>
      </c>
      <c r="T356" s="164">
        <v>474.61541587199986</v>
      </c>
      <c r="U356" s="336">
        <v>1495.24</v>
      </c>
      <c r="V356" s="165"/>
      <c r="W356" s="164"/>
      <c r="X356" s="166">
        <v>7</v>
      </c>
      <c r="Y356" s="165">
        <v>1421.5708241280001</v>
      </c>
      <c r="Z356" s="164">
        <v>0</v>
      </c>
      <c r="AA356" s="166">
        <v>1421.5708241280001</v>
      </c>
      <c r="AB356" s="152">
        <v>1</v>
      </c>
    </row>
    <row r="357" spans="1:28" s="32" customFormat="1" ht="38.25" x14ac:dyDescent="0.25">
      <c r="A357" s="253" t="s">
        <v>1471</v>
      </c>
      <c r="B357" s="172" t="s">
        <v>710</v>
      </c>
      <c r="C357" s="154" t="s">
        <v>176</v>
      </c>
      <c r="D357" s="160" t="s">
        <v>508</v>
      </c>
      <c r="E357" s="153" t="s">
        <v>28</v>
      </c>
      <c r="F357" s="155">
        <v>1</v>
      </c>
      <c r="G357" s="155">
        <v>224.72736</v>
      </c>
      <c r="H357" s="57">
        <v>168.47810179200002</v>
      </c>
      <c r="I357" s="58">
        <v>168.47810179200002</v>
      </c>
      <c r="J357" s="323"/>
      <c r="K357" s="324">
        <v>0</v>
      </c>
      <c r="L357" s="323"/>
      <c r="M357" s="324">
        <v>0</v>
      </c>
      <c r="N357" s="324">
        <v>168.47810179200002</v>
      </c>
      <c r="O357" s="314">
        <v>0</v>
      </c>
      <c r="P357" s="314">
        <v>168.47810179200002</v>
      </c>
      <c r="Q357" s="314">
        <v>0</v>
      </c>
      <c r="R357" s="280">
        <v>0</v>
      </c>
      <c r="S357" s="326">
        <v>224.72736</v>
      </c>
      <c r="T357" s="317">
        <v>56.249258207999986</v>
      </c>
      <c r="U357" s="335">
        <v>180.07</v>
      </c>
      <c r="V357" s="59">
        <v>1</v>
      </c>
      <c r="W357" s="65"/>
      <c r="X357" s="60">
        <v>1</v>
      </c>
      <c r="Y357" s="59">
        <v>168.47810179200002</v>
      </c>
      <c r="Z357" s="58">
        <v>0</v>
      </c>
      <c r="AA357" s="60">
        <v>168.47810179200002</v>
      </c>
      <c r="AB357" s="61">
        <v>1</v>
      </c>
    </row>
    <row r="358" spans="1:28" s="32" customFormat="1" ht="38.25" x14ac:dyDescent="0.25">
      <c r="A358" s="253" t="s">
        <v>1472</v>
      </c>
      <c r="B358" s="172" t="s">
        <v>774</v>
      </c>
      <c r="C358" s="154" t="s">
        <v>232</v>
      </c>
      <c r="D358" s="160" t="s">
        <v>508</v>
      </c>
      <c r="E358" s="153" t="s">
        <v>28</v>
      </c>
      <c r="F358" s="155">
        <v>1</v>
      </c>
      <c r="G358" s="155">
        <v>752.7811200000001</v>
      </c>
      <c r="H358" s="57">
        <v>564.36000566400014</v>
      </c>
      <c r="I358" s="58">
        <v>564.36000566400014</v>
      </c>
      <c r="J358" s="323"/>
      <c r="K358" s="324">
        <v>0</v>
      </c>
      <c r="L358" s="323"/>
      <c r="M358" s="324">
        <v>0</v>
      </c>
      <c r="N358" s="324">
        <v>564.36000566400014</v>
      </c>
      <c r="O358" s="314">
        <v>0</v>
      </c>
      <c r="P358" s="314">
        <v>564.36000566400014</v>
      </c>
      <c r="Q358" s="314">
        <v>0</v>
      </c>
      <c r="R358" s="280">
        <v>0</v>
      </c>
      <c r="S358" s="326">
        <v>752.7811200000001</v>
      </c>
      <c r="T358" s="317">
        <v>188.42111433599996</v>
      </c>
      <c r="U358" s="335">
        <v>603.19000000000005</v>
      </c>
      <c r="V358" s="59">
        <v>1</v>
      </c>
      <c r="W358" s="65"/>
      <c r="X358" s="60">
        <v>1</v>
      </c>
      <c r="Y358" s="59">
        <v>564.36000566400014</v>
      </c>
      <c r="Z358" s="58">
        <v>0</v>
      </c>
      <c r="AA358" s="60">
        <v>564.36000566400014</v>
      </c>
      <c r="AB358" s="61">
        <v>1</v>
      </c>
    </row>
    <row r="359" spans="1:28" s="32" customFormat="1" ht="38.25" x14ac:dyDescent="0.25">
      <c r="A359" s="253" t="s">
        <v>1473</v>
      </c>
      <c r="B359" s="172" t="s">
        <v>775</v>
      </c>
      <c r="C359" s="154" t="s">
        <v>233</v>
      </c>
      <c r="D359" s="160" t="s">
        <v>508</v>
      </c>
      <c r="E359" s="153" t="s">
        <v>28</v>
      </c>
      <c r="F359" s="155">
        <v>1</v>
      </c>
      <c r="G359" s="155">
        <v>507.48671999999999</v>
      </c>
      <c r="H359" s="57">
        <v>380.46279398400003</v>
      </c>
      <c r="I359" s="58">
        <v>380.46279398400003</v>
      </c>
      <c r="J359" s="323"/>
      <c r="K359" s="324">
        <v>0</v>
      </c>
      <c r="L359" s="323"/>
      <c r="M359" s="324">
        <v>0</v>
      </c>
      <c r="N359" s="324">
        <v>380.46279398400003</v>
      </c>
      <c r="O359" s="314">
        <v>0</v>
      </c>
      <c r="P359" s="314">
        <v>380.46279398400003</v>
      </c>
      <c r="Q359" s="314">
        <v>0</v>
      </c>
      <c r="R359" s="280">
        <v>0</v>
      </c>
      <c r="S359" s="326">
        <v>507.48671999999999</v>
      </c>
      <c r="T359" s="317">
        <v>127.02392601599996</v>
      </c>
      <c r="U359" s="335">
        <v>406.64</v>
      </c>
      <c r="V359" s="59">
        <v>1</v>
      </c>
      <c r="W359" s="65"/>
      <c r="X359" s="60">
        <v>1</v>
      </c>
      <c r="Y359" s="59">
        <v>380.46279398400003</v>
      </c>
      <c r="Z359" s="58">
        <v>0</v>
      </c>
      <c r="AA359" s="60">
        <v>380.46279398400003</v>
      </c>
      <c r="AB359" s="61">
        <v>1</v>
      </c>
    </row>
    <row r="360" spans="1:28" s="32" customFormat="1" ht="38.25" x14ac:dyDescent="0.25">
      <c r="A360" s="253" t="s">
        <v>1474</v>
      </c>
      <c r="B360" s="172" t="s">
        <v>708</v>
      </c>
      <c r="C360" s="154" t="s">
        <v>174</v>
      </c>
      <c r="D360" s="160" t="s">
        <v>508</v>
      </c>
      <c r="E360" s="153" t="s">
        <v>28</v>
      </c>
      <c r="F360" s="155">
        <v>3</v>
      </c>
      <c r="G360" s="155">
        <v>15.063360000000001</v>
      </c>
      <c r="H360" s="57">
        <v>11.293000992000001</v>
      </c>
      <c r="I360" s="58">
        <v>33.879002976000002</v>
      </c>
      <c r="J360" s="323"/>
      <c r="K360" s="324">
        <v>0</v>
      </c>
      <c r="L360" s="323"/>
      <c r="M360" s="324">
        <v>0</v>
      </c>
      <c r="N360" s="324">
        <v>33.879002976000002</v>
      </c>
      <c r="O360" s="314">
        <v>0</v>
      </c>
      <c r="P360" s="314">
        <v>33.879002976000002</v>
      </c>
      <c r="Q360" s="314">
        <v>0</v>
      </c>
      <c r="R360" s="280">
        <v>0</v>
      </c>
      <c r="S360" s="326">
        <v>45.190080000000002</v>
      </c>
      <c r="T360" s="317">
        <v>11.311077023999999</v>
      </c>
      <c r="U360" s="335">
        <v>12.07</v>
      </c>
      <c r="V360" s="59">
        <v>3</v>
      </c>
      <c r="W360" s="65"/>
      <c r="X360" s="60">
        <v>3</v>
      </c>
      <c r="Y360" s="59">
        <v>33.879002976000002</v>
      </c>
      <c r="Z360" s="58">
        <v>0</v>
      </c>
      <c r="AA360" s="60">
        <v>33.879002976000002</v>
      </c>
      <c r="AB360" s="61">
        <v>1</v>
      </c>
    </row>
    <row r="361" spans="1:28" s="32" customFormat="1" ht="38.25" x14ac:dyDescent="0.25">
      <c r="A361" s="253" t="s">
        <v>1475</v>
      </c>
      <c r="B361" s="172" t="s">
        <v>776</v>
      </c>
      <c r="C361" s="154" t="s">
        <v>234</v>
      </c>
      <c r="D361" s="160" t="s">
        <v>508</v>
      </c>
      <c r="E361" s="153" t="s">
        <v>28</v>
      </c>
      <c r="F361" s="155">
        <v>1</v>
      </c>
      <c r="G361" s="155">
        <v>366.00095999999996</v>
      </c>
      <c r="H361" s="57">
        <v>274.39091971199997</v>
      </c>
      <c r="I361" s="58">
        <v>274.39091971199997</v>
      </c>
      <c r="J361" s="323"/>
      <c r="K361" s="324">
        <v>0</v>
      </c>
      <c r="L361" s="323"/>
      <c r="M361" s="324">
        <v>0</v>
      </c>
      <c r="N361" s="324">
        <v>274.39091971199997</v>
      </c>
      <c r="O361" s="314">
        <v>0</v>
      </c>
      <c r="P361" s="314">
        <v>274.39091971199997</v>
      </c>
      <c r="Q361" s="314">
        <v>0</v>
      </c>
      <c r="R361" s="280">
        <v>0</v>
      </c>
      <c r="S361" s="326">
        <v>366.00095999999996</v>
      </c>
      <c r="T361" s="317">
        <v>91.610040287999993</v>
      </c>
      <c r="U361" s="335">
        <v>293.27</v>
      </c>
      <c r="V361" s="59">
        <v>1</v>
      </c>
      <c r="W361" s="65"/>
      <c r="X361" s="60">
        <v>1</v>
      </c>
      <c r="Y361" s="59">
        <v>274.39091971199997</v>
      </c>
      <c r="Z361" s="58">
        <v>0</v>
      </c>
      <c r="AA361" s="60">
        <v>274.39091971199997</v>
      </c>
      <c r="AB361" s="61">
        <v>1</v>
      </c>
    </row>
    <row r="362" spans="1:28" s="32" customFormat="1" ht="15.75" customHeight="1" x14ac:dyDescent="0.25">
      <c r="A362" s="258" t="s">
        <v>1476</v>
      </c>
      <c r="B362" s="170"/>
      <c r="C362" s="145" t="s">
        <v>196</v>
      </c>
      <c r="D362" s="145"/>
      <c r="E362" s="145"/>
      <c r="F362" s="145"/>
      <c r="G362" s="162"/>
      <c r="H362" s="162"/>
      <c r="I362" s="164">
        <v>4511.2404617280008</v>
      </c>
      <c r="J362" s="164">
        <v>0</v>
      </c>
      <c r="K362" s="164">
        <v>0</v>
      </c>
      <c r="L362" s="164">
        <v>0</v>
      </c>
      <c r="M362" s="164">
        <v>0</v>
      </c>
      <c r="N362" s="164">
        <v>4511.2404617280008</v>
      </c>
      <c r="O362" s="164">
        <v>0</v>
      </c>
      <c r="P362" s="164">
        <v>4511.2404617280008</v>
      </c>
      <c r="Q362" s="164">
        <v>0</v>
      </c>
      <c r="R362" s="164">
        <v>0</v>
      </c>
      <c r="S362" s="164">
        <v>6017.3942400000005</v>
      </c>
      <c r="T362" s="164">
        <v>1250.0598739199997</v>
      </c>
      <c r="U362" s="336">
        <v>356.73</v>
      </c>
      <c r="V362" s="165"/>
      <c r="W362" s="164"/>
      <c r="X362" s="166">
        <v>42</v>
      </c>
      <c r="Y362" s="165">
        <v>4511.2404617280008</v>
      </c>
      <c r="Z362" s="164">
        <v>0</v>
      </c>
      <c r="AA362" s="166">
        <v>4511.2404617280008</v>
      </c>
      <c r="AB362" s="152">
        <v>1</v>
      </c>
    </row>
    <row r="363" spans="1:28" s="32" customFormat="1" ht="15.75" x14ac:dyDescent="0.25">
      <c r="A363" s="253" t="s">
        <v>1477</v>
      </c>
      <c r="B363" s="153" t="s">
        <v>777</v>
      </c>
      <c r="C363" s="154" t="s">
        <v>235</v>
      </c>
      <c r="D363" s="160" t="s">
        <v>508</v>
      </c>
      <c r="E363" s="153" t="s">
        <v>31</v>
      </c>
      <c r="F363" s="155">
        <v>11</v>
      </c>
      <c r="G363" s="155">
        <v>93.013440000000003</v>
      </c>
      <c r="H363" s="57">
        <v>69.732175968000007</v>
      </c>
      <c r="I363" s="58">
        <v>767.05393564800011</v>
      </c>
      <c r="J363" s="323"/>
      <c r="K363" s="324">
        <v>0</v>
      </c>
      <c r="L363" s="323"/>
      <c r="M363" s="324">
        <v>0</v>
      </c>
      <c r="N363" s="324">
        <v>767.05393564800011</v>
      </c>
      <c r="O363" s="314">
        <v>0</v>
      </c>
      <c r="P363" s="314">
        <v>767.05393564800011</v>
      </c>
      <c r="Q363" s="314">
        <v>0</v>
      </c>
      <c r="R363" s="280">
        <v>0</v>
      </c>
      <c r="S363" s="326">
        <v>1023.1478400000001</v>
      </c>
      <c r="T363" s="317"/>
      <c r="U363" s="335">
        <v>74.53</v>
      </c>
      <c r="V363" s="59">
        <v>11</v>
      </c>
      <c r="W363" s="65"/>
      <c r="X363" s="60">
        <v>11</v>
      </c>
      <c r="Y363" s="59">
        <v>767.05393564800011</v>
      </c>
      <c r="Z363" s="58">
        <v>0</v>
      </c>
      <c r="AA363" s="60">
        <v>767.05393564800011</v>
      </c>
      <c r="AB363" s="61">
        <v>1</v>
      </c>
    </row>
    <row r="364" spans="1:28" s="32" customFormat="1" ht="15.75" x14ac:dyDescent="0.25">
      <c r="A364" s="253" t="s">
        <v>1478</v>
      </c>
      <c r="B364" s="153" t="s">
        <v>778</v>
      </c>
      <c r="C364" s="154" t="s">
        <v>236</v>
      </c>
      <c r="D364" s="160" t="s">
        <v>508</v>
      </c>
      <c r="E364" s="153" t="s">
        <v>31</v>
      </c>
      <c r="F364" s="155">
        <v>24</v>
      </c>
      <c r="G364" s="155">
        <v>148.76160000000002</v>
      </c>
      <c r="H364" s="57">
        <v>111.52657152000002</v>
      </c>
      <c r="I364" s="58">
        <v>2676.6377164800006</v>
      </c>
      <c r="J364" s="323"/>
      <c r="K364" s="324">
        <v>0</v>
      </c>
      <c r="L364" s="323"/>
      <c r="M364" s="324">
        <v>0</v>
      </c>
      <c r="N364" s="324">
        <v>2676.6377164800006</v>
      </c>
      <c r="O364" s="314">
        <v>0</v>
      </c>
      <c r="P364" s="314">
        <v>2676.6377164800006</v>
      </c>
      <c r="Q364" s="314">
        <v>0</v>
      </c>
      <c r="R364" s="280">
        <v>0</v>
      </c>
      <c r="S364" s="326">
        <v>3570.2784000000001</v>
      </c>
      <c r="T364" s="317">
        <v>893.64068351999958</v>
      </c>
      <c r="U364" s="335">
        <v>119.2</v>
      </c>
      <c r="V364" s="59">
        <v>24</v>
      </c>
      <c r="W364" s="65"/>
      <c r="X364" s="60">
        <v>24</v>
      </c>
      <c r="Y364" s="59">
        <v>2676.6377164800006</v>
      </c>
      <c r="Z364" s="58">
        <v>0</v>
      </c>
      <c r="AA364" s="60">
        <v>2676.6377164800006</v>
      </c>
      <c r="AB364" s="61">
        <v>1</v>
      </c>
    </row>
    <row r="365" spans="1:28" s="32" customFormat="1" ht="25.5" x14ac:dyDescent="0.25">
      <c r="A365" s="253" t="s">
        <v>1479</v>
      </c>
      <c r="B365" s="153" t="s">
        <v>779</v>
      </c>
      <c r="C365" s="154" t="s">
        <v>780</v>
      </c>
      <c r="D365" s="160" t="s">
        <v>508</v>
      </c>
      <c r="E365" s="153" t="s">
        <v>28</v>
      </c>
      <c r="F365" s="155">
        <v>7</v>
      </c>
      <c r="G365" s="155">
        <v>203.42400000000001</v>
      </c>
      <c r="H365" s="57">
        <v>152.5069728</v>
      </c>
      <c r="I365" s="58">
        <v>1067.5488095999999</v>
      </c>
      <c r="J365" s="323"/>
      <c r="K365" s="324">
        <v>0</v>
      </c>
      <c r="L365" s="323"/>
      <c r="M365" s="324">
        <v>0</v>
      </c>
      <c r="N365" s="324">
        <v>1067.5488095999999</v>
      </c>
      <c r="O365" s="314">
        <v>0</v>
      </c>
      <c r="P365" s="314">
        <v>1067.5488095999999</v>
      </c>
      <c r="Q365" s="314">
        <v>0</v>
      </c>
      <c r="R365" s="280">
        <v>0</v>
      </c>
      <c r="S365" s="326">
        <v>1423.9680000000001</v>
      </c>
      <c r="T365" s="317">
        <v>356.41919040000016</v>
      </c>
      <c r="U365" s="335">
        <v>163</v>
      </c>
      <c r="V365" s="59">
        <v>7</v>
      </c>
      <c r="W365" s="65"/>
      <c r="X365" s="60">
        <v>7</v>
      </c>
      <c r="Y365" s="59">
        <v>1067.5488095999999</v>
      </c>
      <c r="Z365" s="58">
        <v>0</v>
      </c>
      <c r="AA365" s="60">
        <v>1067.5488095999999</v>
      </c>
      <c r="AB365" s="61">
        <v>1</v>
      </c>
    </row>
    <row r="366" spans="1:28" s="32" customFormat="1" ht="15.75" customHeight="1" x14ac:dyDescent="0.25">
      <c r="A366" s="258" t="s">
        <v>1480</v>
      </c>
      <c r="B366" s="170"/>
      <c r="C366" s="145" t="s">
        <v>214</v>
      </c>
      <c r="D366" s="145"/>
      <c r="E366" s="145"/>
      <c r="F366" s="145"/>
      <c r="G366" s="162"/>
      <c r="H366" s="162"/>
      <c r="I366" s="164">
        <v>31170.619482912003</v>
      </c>
      <c r="J366" s="164">
        <v>0</v>
      </c>
      <c r="K366" s="164">
        <v>0</v>
      </c>
      <c r="L366" s="164">
        <v>0</v>
      </c>
      <c r="M366" s="164">
        <v>0</v>
      </c>
      <c r="N366" s="164">
        <v>31170.619482912003</v>
      </c>
      <c r="O366" s="164">
        <v>0</v>
      </c>
      <c r="P366" s="164">
        <v>31170.619482912003</v>
      </c>
      <c r="Q366" s="164">
        <v>0</v>
      </c>
      <c r="R366" s="164">
        <v>0</v>
      </c>
      <c r="S366" s="164">
        <v>41577.456959999996</v>
      </c>
      <c r="T366" s="164">
        <v>10095.881256864001</v>
      </c>
      <c r="U366" s="336">
        <v>16466.29</v>
      </c>
      <c r="V366" s="165"/>
      <c r="W366" s="164"/>
      <c r="X366" s="166">
        <v>273</v>
      </c>
      <c r="Y366" s="165">
        <v>31170.619482912003</v>
      </c>
      <c r="Z366" s="164">
        <v>0</v>
      </c>
      <c r="AA366" s="166">
        <v>31170.619482912003</v>
      </c>
      <c r="AB366" s="152">
        <v>1</v>
      </c>
    </row>
    <row r="367" spans="1:28" s="32" customFormat="1" ht="25.5" x14ac:dyDescent="0.25">
      <c r="A367" s="253" t="s">
        <v>1481</v>
      </c>
      <c r="B367" s="153" t="s">
        <v>781</v>
      </c>
      <c r="C367" s="154" t="s">
        <v>237</v>
      </c>
      <c r="D367" s="160" t="s">
        <v>508</v>
      </c>
      <c r="E367" s="153" t="s">
        <v>31</v>
      </c>
      <c r="F367" s="155">
        <v>1</v>
      </c>
      <c r="G367" s="155">
        <v>4134.2496000000001</v>
      </c>
      <c r="H367" s="57">
        <v>3099.4469251200003</v>
      </c>
      <c r="I367" s="58">
        <v>3099.4469251200003</v>
      </c>
      <c r="J367" s="323"/>
      <c r="K367" s="324">
        <v>0</v>
      </c>
      <c r="L367" s="323"/>
      <c r="M367" s="324">
        <v>0</v>
      </c>
      <c r="N367" s="324">
        <v>3099.4469251200003</v>
      </c>
      <c r="O367" s="314">
        <v>0</v>
      </c>
      <c r="P367" s="314">
        <v>3099.4469251200003</v>
      </c>
      <c r="Q367" s="314">
        <v>0</v>
      </c>
      <c r="R367" s="280">
        <v>0</v>
      </c>
      <c r="S367" s="326">
        <v>4134.2496000000001</v>
      </c>
      <c r="T367" s="317">
        <v>1034.8026748799998</v>
      </c>
      <c r="U367" s="335">
        <v>3312.7</v>
      </c>
      <c r="V367" s="59">
        <v>1</v>
      </c>
      <c r="W367" s="65"/>
      <c r="X367" s="60">
        <v>1</v>
      </c>
      <c r="Y367" s="59">
        <v>3099.4469251200003</v>
      </c>
      <c r="Z367" s="58">
        <v>0</v>
      </c>
      <c r="AA367" s="60">
        <v>3099.4469251200003</v>
      </c>
      <c r="AB367" s="61">
        <v>1</v>
      </c>
    </row>
    <row r="368" spans="1:28" s="32" customFormat="1" ht="15.75" x14ac:dyDescent="0.25">
      <c r="A368" s="253" t="s">
        <v>1482</v>
      </c>
      <c r="B368" s="153" t="s">
        <v>782</v>
      </c>
      <c r="C368" s="154" t="s">
        <v>238</v>
      </c>
      <c r="D368" s="160" t="s">
        <v>508</v>
      </c>
      <c r="E368" s="153" t="s">
        <v>28</v>
      </c>
      <c r="F368" s="155">
        <v>1</v>
      </c>
      <c r="G368" s="155">
        <v>26.395199999999999</v>
      </c>
      <c r="H368" s="57">
        <v>19.788481440000002</v>
      </c>
      <c r="I368" s="58">
        <v>19.788481440000002</v>
      </c>
      <c r="J368" s="323"/>
      <c r="K368" s="324">
        <v>0</v>
      </c>
      <c r="L368" s="323"/>
      <c r="M368" s="324">
        <v>0</v>
      </c>
      <c r="N368" s="324">
        <v>19.788481440000002</v>
      </c>
      <c r="O368" s="314">
        <v>0</v>
      </c>
      <c r="P368" s="314">
        <v>19.788481440000002</v>
      </c>
      <c r="Q368" s="314">
        <v>0</v>
      </c>
      <c r="R368" s="280">
        <v>0</v>
      </c>
      <c r="S368" s="326">
        <v>26.395199999999999</v>
      </c>
      <c r="T368" s="317">
        <v>6.6067185599999974</v>
      </c>
      <c r="U368" s="335">
        <v>21.15</v>
      </c>
      <c r="V368" s="59">
        <v>1</v>
      </c>
      <c r="W368" s="65"/>
      <c r="X368" s="60">
        <v>1</v>
      </c>
      <c r="Y368" s="59">
        <v>19.788481440000002</v>
      </c>
      <c r="Z368" s="58">
        <v>0</v>
      </c>
      <c r="AA368" s="60">
        <v>19.788481440000002</v>
      </c>
      <c r="AB368" s="61">
        <v>1</v>
      </c>
    </row>
    <row r="369" spans="1:28" s="32" customFormat="1" ht="15.75" x14ac:dyDescent="0.25">
      <c r="A369" s="253" t="s">
        <v>1483</v>
      </c>
      <c r="B369" s="153" t="s">
        <v>783</v>
      </c>
      <c r="C369" s="154" t="s">
        <v>239</v>
      </c>
      <c r="D369" s="160" t="s">
        <v>508</v>
      </c>
      <c r="E369" s="153" t="s">
        <v>31</v>
      </c>
      <c r="F369" s="155">
        <v>1</v>
      </c>
      <c r="G369" s="155">
        <v>1301.25216</v>
      </c>
      <c r="H369" s="57">
        <v>975.54874435200009</v>
      </c>
      <c r="I369" s="58">
        <v>975.54874435200009</v>
      </c>
      <c r="J369" s="323"/>
      <c r="K369" s="324">
        <v>0</v>
      </c>
      <c r="L369" s="323"/>
      <c r="M369" s="324">
        <v>0</v>
      </c>
      <c r="N369" s="324">
        <v>975.54874435200009</v>
      </c>
      <c r="O369" s="314">
        <v>0</v>
      </c>
      <c r="P369" s="314">
        <v>975.54874435200009</v>
      </c>
      <c r="Q369" s="314">
        <v>0</v>
      </c>
      <c r="R369" s="280">
        <v>0</v>
      </c>
      <c r="S369" s="326">
        <v>1301.25216</v>
      </c>
      <c r="T369" s="317">
        <v>325.70341564799992</v>
      </c>
      <c r="U369" s="335">
        <v>1042.67</v>
      </c>
      <c r="V369" s="59">
        <v>1</v>
      </c>
      <c r="W369" s="65"/>
      <c r="X369" s="60">
        <v>1</v>
      </c>
      <c r="Y369" s="59">
        <v>975.54874435200009</v>
      </c>
      <c r="Z369" s="58">
        <v>0</v>
      </c>
      <c r="AA369" s="60">
        <v>975.54874435200009</v>
      </c>
      <c r="AB369" s="61">
        <v>1</v>
      </c>
    </row>
    <row r="370" spans="1:28" s="32" customFormat="1" ht="25.5" x14ac:dyDescent="0.25">
      <c r="A370" s="253" t="s">
        <v>1484</v>
      </c>
      <c r="B370" s="153" t="s">
        <v>784</v>
      </c>
      <c r="C370" s="154" t="s">
        <v>240</v>
      </c>
      <c r="D370" s="160" t="s">
        <v>508</v>
      </c>
      <c r="E370" s="153" t="s">
        <v>31</v>
      </c>
      <c r="F370" s="155">
        <v>1</v>
      </c>
      <c r="G370" s="155">
        <v>4538.2022400000005</v>
      </c>
      <c r="H370" s="57">
        <v>3402.2902193280006</v>
      </c>
      <c r="I370" s="58">
        <v>3402.2902193280006</v>
      </c>
      <c r="J370" s="323"/>
      <c r="K370" s="324">
        <v>0</v>
      </c>
      <c r="L370" s="323"/>
      <c r="M370" s="324">
        <v>0</v>
      </c>
      <c r="N370" s="324">
        <v>3402.2902193280006</v>
      </c>
      <c r="O370" s="314">
        <v>0</v>
      </c>
      <c r="P370" s="314">
        <v>3402.2902193280006</v>
      </c>
      <c r="Q370" s="314">
        <v>0</v>
      </c>
      <c r="R370" s="280">
        <v>0</v>
      </c>
      <c r="S370" s="326">
        <v>4538.2022400000005</v>
      </c>
      <c r="T370" s="317">
        <v>1135.9120206719999</v>
      </c>
      <c r="U370" s="335">
        <v>3636.38</v>
      </c>
      <c r="V370" s="59">
        <v>1</v>
      </c>
      <c r="W370" s="65"/>
      <c r="X370" s="60">
        <v>1</v>
      </c>
      <c r="Y370" s="59">
        <v>3402.2902193280006</v>
      </c>
      <c r="Z370" s="58">
        <v>0</v>
      </c>
      <c r="AA370" s="60">
        <v>3402.2902193280006</v>
      </c>
      <c r="AB370" s="61">
        <v>1</v>
      </c>
    </row>
    <row r="371" spans="1:28" s="32" customFormat="1" ht="25.5" x14ac:dyDescent="0.25">
      <c r="A371" s="253" t="s">
        <v>1485</v>
      </c>
      <c r="B371" s="153" t="s">
        <v>785</v>
      </c>
      <c r="C371" s="154" t="s">
        <v>241</v>
      </c>
      <c r="D371" s="160" t="s">
        <v>508</v>
      </c>
      <c r="E371" s="153" t="s">
        <v>31</v>
      </c>
      <c r="F371" s="155">
        <v>3</v>
      </c>
      <c r="G371" s="155">
        <v>1631.6601600000001</v>
      </c>
      <c r="H371" s="57">
        <v>1223.2556219520002</v>
      </c>
      <c r="I371" s="58">
        <v>3669.7668658560005</v>
      </c>
      <c r="J371" s="323"/>
      <c r="K371" s="324">
        <v>0</v>
      </c>
      <c r="L371" s="323"/>
      <c r="M371" s="324">
        <v>0</v>
      </c>
      <c r="N371" s="324">
        <v>3669.7668658560005</v>
      </c>
      <c r="O371" s="314">
        <v>0</v>
      </c>
      <c r="P371" s="314">
        <v>3669.7668658560005</v>
      </c>
      <c r="Q371" s="314">
        <v>0</v>
      </c>
      <c r="R371" s="280">
        <v>0</v>
      </c>
      <c r="S371" s="326">
        <v>4894.9804800000002</v>
      </c>
      <c r="T371" s="317">
        <v>1225.2136141439996</v>
      </c>
      <c r="U371" s="335">
        <v>1307.42</v>
      </c>
      <c r="V371" s="59">
        <v>3</v>
      </c>
      <c r="W371" s="65"/>
      <c r="X371" s="60">
        <v>3</v>
      </c>
      <c r="Y371" s="59">
        <v>3669.7668658560005</v>
      </c>
      <c r="Z371" s="58">
        <v>0</v>
      </c>
      <c r="AA371" s="60">
        <v>3669.7668658560005</v>
      </c>
      <c r="AB371" s="61">
        <v>1</v>
      </c>
    </row>
    <row r="372" spans="1:28" s="32" customFormat="1" ht="25.5" x14ac:dyDescent="0.25">
      <c r="A372" s="253" t="s">
        <v>1486</v>
      </c>
      <c r="B372" s="153" t="s">
        <v>786</v>
      </c>
      <c r="C372" s="154" t="s">
        <v>242</v>
      </c>
      <c r="D372" s="160" t="s">
        <v>508</v>
      </c>
      <c r="E372" s="153" t="s">
        <v>28</v>
      </c>
      <c r="F372" s="155">
        <v>4</v>
      </c>
      <c r="G372" s="155">
        <v>1682.8406400000001</v>
      </c>
      <c r="H372" s="57">
        <v>1261.6256278080002</v>
      </c>
      <c r="I372" s="58">
        <v>5046.5025112320009</v>
      </c>
      <c r="J372" s="323"/>
      <c r="K372" s="324">
        <v>0</v>
      </c>
      <c r="L372" s="323"/>
      <c r="M372" s="324">
        <v>0</v>
      </c>
      <c r="N372" s="324">
        <v>5046.5025112320009</v>
      </c>
      <c r="O372" s="314">
        <v>0</v>
      </c>
      <c r="P372" s="314">
        <v>5046.5025112320009</v>
      </c>
      <c r="Q372" s="314">
        <v>0</v>
      </c>
      <c r="R372" s="280">
        <v>0</v>
      </c>
      <c r="S372" s="326">
        <v>6731.3625600000005</v>
      </c>
      <c r="T372" s="317">
        <v>1684.8600487679996</v>
      </c>
      <c r="U372" s="335">
        <v>1348.43</v>
      </c>
      <c r="V372" s="59">
        <v>4</v>
      </c>
      <c r="W372" s="65"/>
      <c r="X372" s="60">
        <v>4</v>
      </c>
      <c r="Y372" s="59">
        <v>5046.5025112320009</v>
      </c>
      <c r="Z372" s="58">
        <v>0</v>
      </c>
      <c r="AA372" s="60">
        <v>5046.5025112320009</v>
      </c>
      <c r="AB372" s="61">
        <v>1</v>
      </c>
    </row>
    <row r="373" spans="1:28" s="32" customFormat="1" ht="15.75" x14ac:dyDescent="0.25">
      <c r="A373" s="253" t="s">
        <v>1487</v>
      </c>
      <c r="B373" s="153" t="s">
        <v>787</v>
      </c>
      <c r="C373" s="154" t="s">
        <v>243</v>
      </c>
      <c r="D373" s="160" t="s">
        <v>508</v>
      </c>
      <c r="E373" s="153" t="s">
        <v>31</v>
      </c>
      <c r="F373" s="155">
        <v>2</v>
      </c>
      <c r="G373" s="155">
        <v>378.68063999999998</v>
      </c>
      <c r="H373" s="57">
        <v>283.896875808</v>
      </c>
      <c r="I373" s="58">
        <v>567.79375161600001</v>
      </c>
      <c r="J373" s="323"/>
      <c r="K373" s="324">
        <v>0</v>
      </c>
      <c r="L373" s="323"/>
      <c r="M373" s="324">
        <v>0</v>
      </c>
      <c r="N373" s="324">
        <v>567.79375161600001</v>
      </c>
      <c r="O373" s="314">
        <v>0</v>
      </c>
      <c r="P373" s="314">
        <v>567.79375161600001</v>
      </c>
      <c r="Q373" s="314">
        <v>0</v>
      </c>
      <c r="R373" s="280">
        <v>0</v>
      </c>
      <c r="S373" s="326">
        <v>757.36127999999997</v>
      </c>
      <c r="T373" s="317">
        <v>189.56752838399996</v>
      </c>
      <c r="U373" s="335">
        <v>303.43</v>
      </c>
      <c r="V373" s="59">
        <v>2</v>
      </c>
      <c r="W373" s="65"/>
      <c r="X373" s="60">
        <v>2</v>
      </c>
      <c r="Y373" s="59">
        <v>567.79375161600001</v>
      </c>
      <c r="Z373" s="58">
        <v>0</v>
      </c>
      <c r="AA373" s="60">
        <v>567.79375161600001</v>
      </c>
      <c r="AB373" s="61">
        <v>1</v>
      </c>
    </row>
    <row r="374" spans="1:28" s="32" customFormat="1" ht="15.75" x14ac:dyDescent="0.25">
      <c r="A374" s="253" t="s">
        <v>1488</v>
      </c>
      <c r="B374" s="153" t="s">
        <v>788</v>
      </c>
      <c r="C374" s="154" t="s">
        <v>244</v>
      </c>
      <c r="D374" s="160" t="s">
        <v>508</v>
      </c>
      <c r="E374" s="153" t="s">
        <v>28</v>
      </c>
      <c r="F374" s="155">
        <v>1</v>
      </c>
      <c r="G374" s="155">
        <v>5903.46432</v>
      </c>
      <c r="H374" s="57">
        <v>4425.8272007040005</v>
      </c>
      <c r="I374" s="58">
        <v>4425.8272007040005</v>
      </c>
      <c r="J374" s="323"/>
      <c r="K374" s="324">
        <v>0</v>
      </c>
      <c r="L374" s="323"/>
      <c r="M374" s="324">
        <v>0</v>
      </c>
      <c r="N374" s="324">
        <v>4425.8272007040005</v>
      </c>
      <c r="O374" s="314">
        <v>0</v>
      </c>
      <c r="P374" s="314">
        <v>4425.8272007040005</v>
      </c>
      <c r="Q374" s="314">
        <v>0</v>
      </c>
      <c r="R374" s="280">
        <v>0</v>
      </c>
      <c r="S374" s="326">
        <v>5903.46432</v>
      </c>
      <c r="T374" s="317">
        <v>1477.6371192959996</v>
      </c>
      <c r="U374" s="335">
        <v>4730.34</v>
      </c>
      <c r="V374" s="59">
        <v>1</v>
      </c>
      <c r="W374" s="65"/>
      <c r="X374" s="60">
        <v>1</v>
      </c>
      <c r="Y374" s="59">
        <v>4425.8272007040005</v>
      </c>
      <c r="Z374" s="58">
        <v>0</v>
      </c>
      <c r="AA374" s="60">
        <v>4425.8272007040005</v>
      </c>
      <c r="AB374" s="61">
        <v>1</v>
      </c>
    </row>
    <row r="375" spans="1:28" s="32" customFormat="1" ht="15.75" x14ac:dyDescent="0.25">
      <c r="A375" s="253" t="s">
        <v>1489</v>
      </c>
      <c r="B375" s="153" t="s">
        <v>789</v>
      </c>
      <c r="C375" s="154" t="s">
        <v>245</v>
      </c>
      <c r="D375" s="160" t="s">
        <v>508</v>
      </c>
      <c r="E375" s="153" t="s">
        <v>28</v>
      </c>
      <c r="F375" s="155">
        <v>11</v>
      </c>
      <c r="G375" s="155">
        <v>223.92864</v>
      </c>
      <c r="H375" s="57">
        <v>167.879301408</v>
      </c>
      <c r="I375" s="58">
        <v>1846.6723154880001</v>
      </c>
      <c r="J375" s="323"/>
      <c r="K375" s="324">
        <v>0</v>
      </c>
      <c r="L375" s="323"/>
      <c r="M375" s="324">
        <v>0</v>
      </c>
      <c r="N375" s="324">
        <v>1846.6723154880001</v>
      </c>
      <c r="O375" s="314">
        <v>0</v>
      </c>
      <c r="P375" s="314">
        <v>1846.6723154880001</v>
      </c>
      <c r="Q375" s="314">
        <v>0</v>
      </c>
      <c r="R375" s="280">
        <v>0</v>
      </c>
      <c r="S375" s="326">
        <v>2463.21504</v>
      </c>
      <c r="T375" s="317">
        <v>616.54272451199995</v>
      </c>
      <c r="U375" s="335">
        <v>179.43</v>
      </c>
      <c r="V375" s="59">
        <v>11</v>
      </c>
      <c r="W375" s="65"/>
      <c r="X375" s="60">
        <v>11</v>
      </c>
      <c r="Y375" s="59">
        <v>1846.6723154880001</v>
      </c>
      <c r="Z375" s="58">
        <v>0</v>
      </c>
      <c r="AA375" s="60">
        <v>1846.6723154880001</v>
      </c>
      <c r="AB375" s="61">
        <v>1</v>
      </c>
    </row>
    <row r="376" spans="1:28" s="32" customFormat="1" ht="15.75" x14ac:dyDescent="0.25">
      <c r="A376" s="253" t="s">
        <v>1490</v>
      </c>
      <c r="B376" s="153" t="s">
        <v>790</v>
      </c>
      <c r="C376" s="154" t="s">
        <v>246</v>
      </c>
      <c r="D376" s="160" t="s">
        <v>508</v>
      </c>
      <c r="E376" s="153" t="s">
        <v>28</v>
      </c>
      <c r="F376" s="155">
        <v>7</v>
      </c>
      <c r="G376" s="155">
        <v>105.48096</v>
      </c>
      <c r="H376" s="57">
        <v>79.079075712000005</v>
      </c>
      <c r="I376" s="58">
        <v>553.55352998400008</v>
      </c>
      <c r="J376" s="323"/>
      <c r="K376" s="324">
        <v>0</v>
      </c>
      <c r="L376" s="323"/>
      <c r="M376" s="324">
        <v>0</v>
      </c>
      <c r="N376" s="324">
        <v>553.55352998400008</v>
      </c>
      <c r="O376" s="314">
        <v>0</v>
      </c>
      <c r="P376" s="314">
        <v>553.55352998400008</v>
      </c>
      <c r="Q376" s="314">
        <v>0</v>
      </c>
      <c r="R376" s="280">
        <v>0</v>
      </c>
      <c r="S376" s="326">
        <v>738.36671999999999</v>
      </c>
      <c r="T376" s="317"/>
      <c r="U376" s="335">
        <v>84.52</v>
      </c>
      <c r="V376" s="59">
        <v>7</v>
      </c>
      <c r="W376" s="65"/>
      <c r="X376" s="60">
        <v>7</v>
      </c>
      <c r="Y376" s="59">
        <v>553.55352998400008</v>
      </c>
      <c r="Z376" s="58">
        <v>0</v>
      </c>
      <c r="AA376" s="60">
        <v>553.55352998400008</v>
      </c>
      <c r="AB376" s="61">
        <v>1</v>
      </c>
    </row>
    <row r="377" spans="1:28" s="32" customFormat="1" ht="15.75" x14ac:dyDescent="0.25">
      <c r="A377" s="253" t="s">
        <v>1491</v>
      </c>
      <c r="B377" s="153" t="s">
        <v>791</v>
      </c>
      <c r="C377" s="154" t="s">
        <v>247</v>
      </c>
      <c r="D377" s="160" t="s">
        <v>508</v>
      </c>
      <c r="E377" s="153" t="s">
        <v>28</v>
      </c>
      <c r="F377" s="155">
        <v>1</v>
      </c>
      <c r="G377" s="155">
        <v>503.96735999999999</v>
      </c>
      <c r="H377" s="57">
        <v>377.82432979200001</v>
      </c>
      <c r="I377" s="58">
        <v>377.82432979200001</v>
      </c>
      <c r="J377" s="323"/>
      <c r="K377" s="324">
        <v>0</v>
      </c>
      <c r="L377" s="323"/>
      <c r="M377" s="324">
        <v>0</v>
      </c>
      <c r="N377" s="324">
        <v>377.82432979200001</v>
      </c>
      <c r="O377" s="314">
        <v>0</v>
      </c>
      <c r="P377" s="314">
        <v>377.82432979200001</v>
      </c>
      <c r="Q377" s="314">
        <v>0</v>
      </c>
      <c r="R377" s="280">
        <v>0</v>
      </c>
      <c r="S377" s="326">
        <v>503.96735999999999</v>
      </c>
      <c r="T377" s="317"/>
      <c r="U377" s="335">
        <v>403.82</v>
      </c>
      <c r="V377" s="59">
        <v>1</v>
      </c>
      <c r="W377" s="65"/>
      <c r="X377" s="60">
        <v>1</v>
      </c>
      <c r="Y377" s="59">
        <v>377.82432979200001</v>
      </c>
      <c r="Z377" s="58">
        <v>0</v>
      </c>
      <c r="AA377" s="60">
        <v>377.82432979200001</v>
      </c>
      <c r="AB377" s="61">
        <v>1</v>
      </c>
    </row>
    <row r="378" spans="1:28" s="32" customFormat="1" ht="15.75" x14ac:dyDescent="0.25">
      <c r="A378" s="253" t="s">
        <v>1492</v>
      </c>
      <c r="B378" s="153" t="s">
        <v>792</v>
      </c>
      <c r="C378" s="154" t="s">
        <v>248</v>
      </c>
      <c r="D378" s="160" t="s">
        <v>508</v>
      </c>
      <c r="E378" s="153" t="s">
        <v>31</v>
      </c>
      <c r="F378" s="155">
        <v>80</v>
      </c>
      <c r="G378" s="155">
        <v>40.709759999999996</v>
      </c>
      <c r="H378" s="57">
        <v>30.520107071999998</v>
      </c>
      <c r="I378" s="58">
        <v>2441.6085657599997</v>
      </c>
      <c r="J378" s="323"/>
      <c r="K378" s="324">
        <v>0</v>
      </c>
      <c r="L378" s="323"/>
      <c r="M378" s="324">
        <v>0</v>
      </c>
      <c r="N378" s="324">
        <v>2441.6085657599997</v>
      </c>
      <c r="O378" s="314">
        <v>0</v>
      </c>
      <c r="P378" s="314">
        <v>2441.6085657599997</v>
      </c>
      <c r="Q378" s="314">
        <v>0</v>
      </c>
      <c r="R378" s="280">
        <v>0</v>
      </c>
      <c r="S378" s="326">
        <v>3256.7807999999995</v>
      </c>
      <c r="T378" s="317">
        <v>815.17223423999985</v>
      </c>
      <c r="U378" s="335">
        <v>32.619999999999997</v>
      </c>
      <c r="V378" s="59">
        <v>80</v>
      </c>
      <c r="W378" s="65"/>
      <c r="X378" s="60">
        <v>80</v>
      </c>
      <c r="Y378" s="59">
        <v>2441.6085657599997</v>
      </c>
      <c r="Z378" s="58">
        <v>0</v>
      </c>
      <c r="AA378" s="60">
        <v>2441.6085657599997</v>
      </c>
      <c r="AB378" s="61">
        <v>1</v>
      </c>
    </row>
    <row r="379" spans="1:28" s="32" customFormat="1" ht="15.75" x14ac:dyDescent="0.25">
      <c r="A379" s="253" t="s">
        <v>1493</v>
      </c>
      <c r="B379" s="153" t="s">
        <v>793</v>
      </c>
      <c r="C379" s="154" t="s">
        <v>249</v>
      </c>
      <c r="D379" s="160" t="s">
        <v>508</v>
      </c>
      <c r="E379" s="153" t="s">
        <v>31</v>
      </c>
      <c r="F379" s="155">
        <v>80</v>
      </c>
      <c r="G379" s="155">
        <v>49.5456</v>
      </c>
      <c r="H379" s="57">
        <v>37.144336320000001</v>
      </c>
      <c r="I379" s="58">
        <v>2971.5469056000002</v>
      </c>
      <c r="J379" s="323"/>
      <c r="K379" s="324">
        <v>0</v>
      </c>
      <c r="L379" s="323"/>
      <c r="M379" s="324">
        <v>0</v>
      </c>
      <c r="N379" s="324">
        <v>2971.5469056000002</v>
      </c>
      <c r="O379" s="314">
        <v>0</v>
      </c>
      <c r="P379" s="314">
        <v>2971.5469056000002</v>
      </c>
      <c r="Q379" s="314">
        <v>0</v>
      </c>
      <c r="R379" s="280">
        <v>0</v>
      </c>
      <c r="S379" s="326">
        <v>3963.6480000000001</v>
      </c>
      <c r="T379" s="317">
        <v>992.10109439999997</v>
      </c>
      <c r="U379" s="335">
        <v>39.700000000000003</v>
      </c>
      <c r="V379" s="59">
        <v>80</v>
      </c>
      <c r="W379" s="65"/>
      <c r="X379" s="60">
        <v>80</v>
      </c>
      <c r="Y379" s="59">
        <v>2971.5469056000002</v>
      </c>
      <c r="Z379" s="58">
        <v>0</v>
      </c>
      <c r="AA379" s="60">
        <v>2971.5469056000002</v>
      </c>
      <c r="AB379" s="61">
        <v>1</v>
      </c>
    </row>
    <row r="380" spans="1:28" s="32" customFormat="1" ht="15.75" x14ac:dyDescent="0.25">
      <c r="A380" s="253" t="s">
        <v>1494</v>
      </c>
      <c r="B380" s="153" t="s">
        <v>794</v>
      </c>
      <c r="C380" s="154" t="s">
        <v>250</v>
      </c>
      <c r="D380" s="160" t="s">
        <v>508</v>
      </c>
      <c r="E380" s="153" t="s">
        <v>31</v>
      </c>
      <c r="F380" s="155">
        <v>80</v>
      </c>
      <c r="G380" s="155">
        <v>29.55264</v>
      </c>
      <c r="H380" s="57">
        <v>22.155614208000003</v>
      </c>
      <c r="I380" s="58">
        <v>1772.4491366400002</v>
      </c>
      <c r="J380" s="323"/>
      <c r="K380" s="324">
        <v>0</v>
      </c>
      <c r="L380" s="323"/>
      <c r="M380" s="324">
        <v>0</v>
      </c>
      <c r="N380" s="324">
        <v>1772.4491366400002</v>
      </c>
      <c r="O380" s="314">
        <v>0</v>
      </c>
      <c r="P380" s="314">
        <v>1772.4491366400002</v>
      </c>
      <c r="Q380" s="314">
        <v>0</v>
      </c>
      <c r="R380" s="280">
        <v>0</v>
      </c>
      <c r="S380" s="326">
        <v>2364.2112000000002</v>
      </c>
      <c r="T380" s="317">
        <v>591.76206335999996</v>
      </c>
      <c r="U380" s="335">
        <v>23.68</v>
      </c>
      <c r="V380" s="59">
        <v>80</v>
      </c>
      <c r="W380" s="65"/>
      <c r="X380" s="60">
        <v>80</v>
      </c>
      <c r="Y380" s="59">
        <v>1772.4491366400002</v>
      </c>
      <c r="Z380" s="58">
        <v>0</v>
      </c>
      <c r="AA380" s="60">
        <v>1772.4491366400002</v>
      </c>
      <c r="AB380" s="61">
        <v>1</v>
      </c>
    </row>
    <row r="381" spans="1:28" s="32" customFormat="1" ht="15.75" x14ac:dyDescent="0.25">
      <c r="A381" s="254">
        <v>14</v>
      </c>
      <c r="B381" s="173"/>
      <c r="C381" s="174" t="s">
        <v>251</v>
      </c>
      <c r="D381" s="174"/>
      <c r="E381" s="174"/>
      <c r="F381" s="174"/>
      <c r="G381" s="180"/>
      <c r="H381" s="180"/>
      <c r="I381" s="176">
        <v>71197.187888736007</v>
      </c>
      <c r="J381" s="176">
        <v>0</v>
      </c>
      <c r="K381" s="176">
        <v>0</v>
      </c>
      <c r="L381" s="176">
        <v>0</v>
      </c>
      <c r="M381" s="176">
        <v>0</v>
      </c>
      <c r="N381" s="176">
        <v>71197.187888736007</v>
      </c>
      <c r="O381" s="176">
        <v>0</v>
      </c>
      <c r="P381" s="176">
        <v>71197.187888736007</v>
      </c>
      <c r="Q381" s="176">
        <v>0</v>
      </c>
      <c r="R381" s="176">
        <v>0</v>
      </c>
      <c r="S381" s="176">
        <v>94967.570880000014</v>
      </c>
      <c r="T381" s="176">
        <v>22475.110046687998</v>
      </c>
      <c r="U381" s="337">
        <v>17958.129999999997</v>
      </c>
      <c r="V381" s="177"/>
      <c r="W381" s="176"/>
      <c r="X381" s="178">
        <v>1401</v>
      </c>
      <c r="Y381" s="177">
        <v>34054.610544864008</v>
      </c>
      <c r="Z381" s="176">
        <v>37142.577343871999</v>
      </c>
      <c r="AA381" s="178">
        <v>71197.187888736007</v>
      </c>
      <c r="AB381" s="179">
        <v>1</v>
      </c>
    </row>
    <row r="382" spans="1:28" s="32" customFormat="1" ht="15.75" customHeight="1" x14ac:dyDescent="0.25">
      <c r="A382" s="256" t="s">
        <v>1495</v>
      </c>
      <c r="B382" s="181"/>
      <c r="C382" s="182" t="s">
        <v>252</v>
      </c>
      <c r="D382" s="182"/>
      <c r="E382" s="182"/>
      <c r="F382" s="182"/>
      <c r="G382" s="183"/>
      <c r="H382" s="183"/>
      <c r="I382" s="149">
        <v>2562.0422929920005</v>
      </c>
      <c r="J382" s="149">
        <v>0</v>
      </c>
      <c r="K382" s="149">
        <v>0</v>
      </c>
      <c r="L382" s="149">
        <v>0</v>
      </c>
      <c r="M382" s="149">
        <v>0</v>
      </c>
      <c r="N382" s="149">
        <v>2562.0422929920005</v>
      </c>
      <c r="O382" s="149">
        <v>0</v>
      </c>
      <c r="P382" s="149">
        <v>2562.0422929920005</v>
      </c>
      <c r="Q382" s="149">
        <v>0</v>
      </c>
      <c r="R382" s="149">
        <v>0</v>
      </c>
      <c r="S382" s="149">
        <v>3417.4233599999998</v>
      </c>
      <c r="T382" s="149">
        <v>855.38106700799995</v>
      </c>
      <c r="U382" s="334">
        <v>119.53999999999999</v>
      </c>
      <c r="V382" s="150"/>
      <c r="W382" s="149"/>
      <c r="X382" s="151">
        <v>227</v>
      </c>
      <c r="Y382" s="150">
        <v>2562.0422929920005</v>
      </c>
      <c r="Z382" s="149">
        <v>0</v>
      </c>
      <c r="AA382" s="151">
        <v>2562.0422929920005</v>
      </c>
      <c r="AB382" s="152">
        <v>1</v>
      </c>
    </row>
    <row r="383" spans="1:28" s="32" customFormat="1" ht="38.25" x14ac:dyDescent="0.25">
      <c r="A383" s="253" t="s">
        <v>1496</v>
      </c>
      <c r="B383" s="172" t="s">
        <v>641</v>
      </c>
      <c r="C383" s="154" t="s">
        <v>118</v>
      </c>
      <c r="D383" s="160" t="s">
        <v>508</v>
      </c>
      <c r="E383" s="153" t="s">
        <v>36</v>
      </c>
      <c r="F383" s="155">
        <v>95</v>
      </c>
      <c r="G383" s="155">
        <v>14.202240000000002</v>
      </c>
      <c r="H383" s="57">
        <v>10.647419328000002</v>
      </c>
      <c r="I383" s="58">
        <v>1011.5048361600002</v>
      </c>
      <c r="J383" s="323"/>
      <c r="K383" s="324">
        <v>0</v>
      </c>
      <c r="L383" s="323"/>
      <c r="M383" s="324">
        <v>0</v>
      </c>
      <c r="N383" s="324">
        <v>1011.5048361600002</v>
      </c>
      <c r="O383" s="314">
        <v>0</v>
      </c>
      <c r="P383" s="314">
        <v>1011.5048361600002</v>
      </c>
      <c r="Q383" s="314">
        <v>0</v>
      </c>
      <c r="R383" s="280">
        <v>0</v>
      </c>
      <c r="S383" s="326">
        <v>1349.2128000000002</v>
      </c>
      <c r="T383" s="317">
        <v>337.70796384000005</v>
      </c>
      <c r="U383" s="335">
        <v>11.38</v>
      </c>
      <c r="V383" s="59">
        <v>95</v>
      </c>
      <c r="W383" s="65"/>
      <c r="X383" s="60">
        <v>95</v>
      </c>
      <c r="Y383" s="59">
        <v>1011.5048361600002</v>
      </c>
      <c r="Z383" s="58">
        <v>0</v>
      </c>
      <c r="AA383" s="60">
        <v>1011.5048361600002</v>
      </c>
      <c r="AB383" s="61">
        <v>1</v>
      </c>
    </row>
    <row r="384" spans="1:28" s="32" customFormat="1" ht="38.25" x14ac:dyDescent="0.25">
      <c r="A384" s="253" t="s">
        <v>1497</v>
      </c>
      <c r="B384" s="172" t="s">
        <v>643</v>
      </c>
      <c r="C384" s="154" t="s">
        <v>120</v>
      </c>
      <c r="D384" s="160" t="s">
        <v>508</v>
      </c>
      <c r="E384" s="153" t="s">
        <v>36</v>
      </c>
      <c r="F384" s="155">
        <v>7</v>
      </c>
      <c r="G384" s="155">
        <v>18.320640000000001</v>
      </c>
      <c r="H384" s="57">
        <v>13.734983808000001</v>
      </c>
      <c r="I384" s="58">
        <v>96.144886656000011</v>
      </c>
      <c r="J384" s="323"/>
      <c r="K384" s="324">
        <v>0</v>
      </c>
      <c r="L384" s="323"/>
      <c r="M384" s="324">
        <v>0</v>
      </c>
      <c r="N384" s="324">
        <v>96.144886656000011</v>
      </c>
      <c r="O384" s="314">
        <v>0</v>
      </c>
      <c r="P384" s="314">
        <v>96.144886656000011</v>
      </c>
      <c r="Q384" s="314">
        <v>0</v>
      </c>
      <c r="R384" s="280">
        <v>0</v>
      </c>
      <c r="S384" s="326">
        <v>128.24448000000001</v>
      </c>
      <c r="T384" s="317">
        <v>32.099593343999999</v>
      </c>
      <c r="U384" s="335">
        <v>14.68</v>
      </c>
      <c r="V384" s="59">
        <v>7</v>
      </c>
      <c r="W384" s="65"/>
      <c r="X384" s="60">
        <v>7</v>
      </c>
      <c r="Y384" s="59">
        <v>96.144886656000011</v>
      </c>
      <c r="Z384" s="58">
        <v>0</v>
      </c>
      <c r="AA384" s="60">
        <v>96.144886656000011</v>
      </c>
      <c r="AB384" s="61">
        <v>1</v>
      </c>
    </row>
    <row r="385" spans="1:28" s="32" customFormat="1" ht="38.25" x14ac:dyDescent="0.25">
      <c r="A385" s="253" t="s">
        <v>1498</v>
      </c>
      <c r="B385" s="172" t="s">
        <v>644</v>
      </c>
      <c r="C385" s="154" t="s">
        <v>121</v>
      </c>
      <c r="D385" s="160" t="s">
        <v>508</v>
      </c>
      <c r="E385" s="153" t="s">
        <v>36</v>
      </c>
      <c r="F385" s="155">
        <v>4</v>
      </c>
      <c r="G385" s="155">
        <v>18.857279999999999</v>
      </c>
      <c r="H385" s="57">
        <v>14.137302816</v>
      </c>
      <c r="I385" s="58">
        <v>56.549211264</v>
      </c>
      <c r="J385" s="323"/>
      <c r="K385" s="324">
        <v>0</v>
      </c>
      <c r="L385" s="323"/>
      <c r="M385" s="324">
        <v>0</v>
      </c>
      <c r="N385" s="324">
        <v>56.549211264</v>
      </c>
      <c r="O385" s="314">
        <v>0</v>
      </c>
      <c r="P385" s="314">
        <v>56.549211264</v>
      </c>
      <c r="Q385" s="314">
        <v>0</v>
      </c>
      <c r="R385" s="280">
        <v>0</v>
      </c>
      <c r="S385" s="326">
        <v>75.429119999999998</v>
      </c>
      <c r="T385" s="317">
        <v>18.879908735999997</v>
      </c>
      <c r="U385" s="335">
        <v>15.11</v>
      </c>
      <c r="V385" s="59">
        <v>4</v>
      </c>
      <c r="W385" s="65"/>
      <c r="X385" s="60">
        <v>4</v>
      </c>
      <c r="Y385" s="59">
        <v>56.549211264</v>
      </c>
      <c r="Z385" s="58">
        <v>0</v>
      </c>
      <c r="AA385" s="60">
        <v>56.549211264</v>
      </c>
      <c r="AB385" s="61">
        <v>1</v>
      </c>
    </row>
    <row r="386" spans="1:28" s="32" customFormat="1" ht="38.25" x14ac:dyDescent="0.25">
      <c r="A386" s="253" t="s">
        <v>1499</v>
      </c>
      <c r="B386" s="172" t="s">
        <v>650</v>
      </c>
      <c r="C386" s="154" t="s">
        <v>127</v>
      </c>
      <c r="D386" s="160" t="s">
        <v>508</v>
      </c>
      <c r="E386" s="153" t="s">
        <v>28</v>
      </c>
      <c r="F386" s="155">
        <v>11</v>
      </c>
      <c r="G386" s="155">
        <v>17.709119999999999</v>
      </c>
      <c r="H386" s="57">
        <v>13.276527264</v>
      </c>
      <c r="I386" s="58">
        <v>146.04179990400002</v>
      </c>
      <c r="J386" s="323"/>
      <c r="K386" s="324">
        <v>0</v>
      </c>
      <c r="L386" s="323"/>
      <c r="M386" s="324">
        <v>0</v>
      </c>
      <c r="N386" s="324">
        <v>146.04179990400002</v>
      </c>
      <c r="O386" s="314">
        <v>0</v>
      </c>
      <c r="P386" s="314">
        <v>146.04179990400002</v>
      </c>
      <c r="Q386" s="314">
        <v>0</v>
      </c>
      <c r="R386" s="280">
        <v>0</v>
      </c>
      <c r="S386" s="326">
        <v>194.80032</v>
      </c>
      <c r="T386" s="317">
        <v>48.758520095999984</v>
      </c>
      <c r="U386" s="335">
        <v>14.19</v>
      </c>
      <c r="V386" s="59">
        <v>11</v>
      </c>
      <c r="W386" s="65"/>
      <c r="X386" s="60">
        <v>11</v>
      </c>
      <c r="Y386" s="59">
        <v>146.04179990400002</v>
      </c>
      <c r="Z386" s="58">
        <v>0</v>
      </c>
      <c r="AA386" s="60">
        <v>146.04179990400002</v>
      </c>
      <c r="AB386" s="61">
        <v>1</v>
      </c>
    </row>
    <row r="387" spans="1:28" s="32" customFormat="1" ht="38.25" x14ac:dyDescent="0.25">
      <c r="A387" s="253" t="s">
        <v>1500</v>
      </c>
      <c r="B387" s="172" t="s">
        <v>651</v>
      </c>
      <c r="C387" s="154" t="s">
        <v>128</v>
      </c>
      <c r="D387" s="160" t="s">
        <v>508</v>
      </c>
      <c r="E387" s="153" t="s">
        <v>28</v>
      </c>
      <c r="F387" s="155">
        <v>6</v>
      </c>
      <c r="G387" s="155">
        <v>24.048960000000001</v>
      </c>
      <c r="H387" s="57">
        <v>18.029505312000001</v>
      </c>
      <c r="I387" s="58">
        <v>108.17703187200001</v>
      </c>
      <c r="J387" s="323"/>
      <c r="K387" s="324">
        <v>0</v>
      </c>
      <c r="L387" s="323"/>
      <c r="M387" s="324">
        <v>0</v>
      </c>
      <c r="N387" s="324">
        <v>108.17703187200001</v>
      </c>
      <c r="O387" s="314">
        <v>0</v>
      </c>
      <c r="P387" s="314">
        <v>108.17703187200001</v>
      </c>
      <c r="Q387" s="314">
        <v>0</v>
      </c>
      <c r="R387" s="280">
        <v>0</v>
      </c>
      <c r="S387" s="326">
        <v>144.29376000000002</v>
      </c>
      <c r="T387" s="317">
        <v>36.116728128000005</v>
      </c>
      <c r="U387" s="335">
        <v>19.27</v>
      </c>
      <c r="V387" s="59">
        <v>6</v>
      </c>
      <c r="W387" s="65"/>
      <c r="X387" s="60">
        <v>6</v>
      </c>
      <c r="Y387" s="59">
        <v>108.17703187200001</v>
      </c>
      <c r="Z387" s="58">
        <v>0</v>
      </c>
      <c r="AA387" s="60">
        <v>108.17703187200001</v>
      </c>
      <c r="AB387" s="61">
        <v>1</v>
      </c>
    </row>
    <row r="388" spans="1:28" s="32" customFormat="1" ht="38.25" x14ac:dyDescent="0.25">
      <c r="A388" s="253" t="s">
        <v>1501</v>
      </c>
      <c r="B388" s="172" t="s">
        <v>655</v>
      </c>
      <c r="C388" s="154" t="s">
        <v>132</v>
      </c>
      <c r="D388" s="160" t="s">
        <v>508</v>
      </c>
      <c r="E388" s="153" t="s">
        <v>28</v>
      </c>
      <c r="F388" s="155">
        <v>32</v>
      </c>
      <c r="G388" s="155">
        <v>11.069759999999999</v>
      </c>
      <c r="H388" s="57">
        <v>8.2989990719999991</v>
      </c>
      <c r="I388" s="58">
        <v>265.56797030399997</v>
      </c>
      <c r="J388" s="323"/>
      <c r="K388" s="324">
        <v>0</v>
      </c>
      <c r="L388" s="323"/>
      <c r="M388" s="324">
        <v>0</v>
      </c>
      <c r="N388" s="324">
        <v>265.56797030399997</v>
      </c>
      <c r="O388" s="314">
        <v>0</v>
      </c>
      <c r="P388" s="314">
        <v>265.56797030399997</v>
      </c>
      <c r="Q388" s="314">
        <v>0</v>
      </c>
      <c r="R388" s="280">
        <v>0</v>
      </c>
      <c r="S388" s="326">
        <v>354.23231999999996</v>
      </c>
      <c r="T388" s="317">
        <v>88.664349695999988</v>
      </c>
      <c r="U388" s="335">
        <v>8.8699999999999992</v>
      </c>
      <c r="V388" s="59">
        <v>32</v>
      </c>
      <c r="W388" s="65"/>
      <c r="X388" s="60">
        <v>32</v>
      </c>
      <c r="Y388" s="59">
        <v>265.56797030399997</v>
      </c>
      <c r="Z388" s="58">
        <v>0</v>
      </c>
      <c r="AA388" s="60">
        <v>265.56797030399997</v>
      </c>
      <c r="AB388" s="61">
        <v>1</v>
      </c>
    </row>
    <row r="389" spans="1:28" s="32" customFormat="1" ht="38.25" x14ac:dyDescent="0.25">
      <c r="A389" s="253" t="s">
        <v>1502</v>
      </c>
      <c r="B389" s="172" t="s">
        <v>656</v>
      </c>
      <c r="C389" s="154" t="s">
        <v>133</v>
      </c>
      <c r="D389" s="160" t="s">
        <v>508</v>
      </c>
      <c r="E389" s="153" t="s">
        <v>28</v>
      </c>
      <c r="F389" s="155">
        <v>3</v>
      </c>
      <c r="G389" s="155">
        <v>15.337919999999999</v>
      </c>
      <c r="H389" s="57">
        <v>11.498838623999999</v>
      </c>
      <c r="I389" s="58">
        <v>34.496515871999996</v>
      </c>
      <c r="J389" s="323"/>
      <c r="K389" s="324">
        <v>0</v>
      </c>
      <c r="L389" s="323"/>
      <c r="M389" s="324">
        <v>0</v>
      </c>
      <c r="N389" s="324">
        <v>34.496515871999996</v>
      </c>
      <c r="O389" s="314">
        <v>0</v>
      </c>
      <c r="P389" s="314">
        <v>34.496515871999996</v>
      </c>
      <c r="Q389" s="314">
        <v>0</v>
      </c>
      <c r="R389" s="280">
        <v>0</v>
      </c>
      <c r="S389" s="326">
        <v>46.013759999999998</v>
      </c>
      <c r="T389" s="317">
        <v>11.517244128000002</v>
      </c>
      <c r="U389" s="335">
        <v>12.29</v>
      </c>
      <c r="V389" s="59">
        <v>3</v>
      </c>
      <c r="W389" s="65"/>
      <c r="X389" s="60">
        <v>3</v>
      </c>
      <c r="Y389" s="59">
        <v>34.496515871999996</v>
      </c>
      <c r="Z389" s="58">
        <v>0</v>
      </c>
      <c r="AA389" s="60">
        <v>34.496515871999996</v>
      </c>
      <c r="AB389" s="61">
        <v>1</v>
      </c>
    </row>
    <row r="390" spans="1:28" s="32" customFormat="1" ht="38.25" x14ac:dyDescent="0.25">
      <c r="A390" s="253" t="s">
        <v>1503</v>
      </c>
      <c r="B390" s="172" t="s">
        <v>658</v>
      </c>
      <c r="C390" s="154" t="s">
        <v>135</v>
      </c>
      <c r="D390" s="160" t="s">
        <v>508</v>
      </c>
      <c r="E390" s="153" t="s">
        <v>28</v>
      </c>
      <c r="F390" s="155">
        <v>2</v>
      </c>
      <c r="G390" s="155">
        <v>13.24128</v>
      </c>
      <c r="H390" s="57">
        <v>9.9269876159999999</v>
      </c>
      <c r="I390" s="58">
        <v>19.853975232</v>
      </c>
      <c r="J390" s="323"/>
      <c r="K390" s="324">
        <v>0</v>
      </c>
      <c r="L390" s="323"/>
      <c r="M390" s="324">
        <v>0</v>
      </c>
      <c r="N390" s="324">
        <v>19.853975232</v>
      </c>
      <c r="O390" s="314">
        <v>0</v>
      </c>
      <c r="P390" s="314">
        <v>19.853975232</v>
      </c>
      <c r="Q390" s="314">
        <v>0</v>
      </c>
      <c r="R390" s="280">
        <v>0</v>
      </c>
      <c r="S390" s="326">
        <v>26.482559999999999</v>
      </c>
      <c r="T390" s="317">
        <v>6.6285847679999996</v>
      </c>
      <c r="U390" s="335">
        <v>10.61</v>
      </c>
      <c r="V390" s="59">
        <v>2</v>
      </c>
      <c r="W390" s="65"/>
      <c r="X390" s="60">
        <v>2</v>
      </c>
      <c r="Y390" s="59">
        <v>19.853975232</v>
      </c>
      <c r="Z390" s="58">
        <v>0</v>
      </c>
      <c r="AA390" s="60">
        <v>19.853975232</v>
      </c>
      <c r="AB390" s="61">
        <v>1</v>
      </c>
    </row>
    <row r="391" spans="1:28" s="32" customFormat="1" ht="51" x14ac:dyDescent="0.25">
      <c r="A391" s="253" t="s">
        <v>1504</v>
      </c>
      <c r="B391" s="172" t="s">
        <v>686</v>
      </c>
      <c r="C391" s="154" t="s">
        <v>157</v>
      </c>
      <c r="D391" s="160" t="s">
        <v>508</v>
      </c>
      <c r="E391" s="153" t="s">
        <v>36</v>
      </c>
      <c r="F391" s="155">
        <v>67</v>
      </c>
      <c r="G391" s="155">
        <v>16.398720000000001</v>
      </c>
      <c r="H391" s="57">
        <v>12.294120384000001</v>
      </c>
      <c r="I391" s="58">
        <v>823.70606572800011</v>
      </c>
      <c r="J391" s="323"/>
      <c r="K391" s="324">
        <v>0</v>
      </c>
      <c r="L391" s="323"/>
      <c r="M391" s="324">
        <v>0</v>
      </c>
      <c r="N391" s="324">
        <v>823.70606572800011</v>
      </c>
      <c r="O391" s="314">
        <v>0</v>
      </c>
      <c r="P391" s="314">
        <v>823.70606572800011</v>
      </c>
      <c r="Q391" s="314">
        <v>0</v>
      </c>
      <c r="R391" s="280">
        <v>0</v>
      </c>
      <c r="S391" s="326">
        <v>1098.71424</v>
      </c>
      <c r="T391" s="317">
        <v>275.00817427199991</v>
      </c>
      <c r="U391" s="335">
        <v>13.14</v>
      </c>
      <c r="V391" s="59">
        <v>67</v>
      </c>
      <c r="W391" s="65"/>
      <c r="X391" s="60">
        <v>67</v>
      </c>
      <c r="Y391" s="59">
        <v>823.70606572800011</v>
      </c>
      <c r="Z391" s="58">
        <v>0</v>
      </c>
      <c r="AA391" s="60">
        <v>823.70606572800011</v>
      </c>
      <c r="AB391" s="61">
        <v>1</v>
      </c>
    </row>
    <row r="392" spans="1:28" s="32" customFormat="1" ht="15.75" customHeight="1" x14ac:dyDescent="0.25">
      <c r="A392" s="258" t="s">
        <v>1505</v>
      </c>
      <c r="B392" s="170"/>
      <c r="C392" s="145" t="s">
        <v>163</v>
      </c>
      <c r="D392" s="145"/>
      <c r="E392" s="145"/>
      <c r="F392" s="145"/>
      <c r="G392" s="162"/>
      <c r="H392" s="162"/>
      <c r="I392" s="164">
        <v>7684.6485905279997</v>
      </c>
      <c r="J392" s="164">
        <v>0</v>
      </c>
      <c r="K392" s="164">
        <v>0</v>
      </c>
      <c r="L392" s="164">
        <v>0</v>
      </c>
      <c r="M392" s="164">
        <v>0</v>
      </c>
      <c r="N392" s="164">
        <v>7684.6485905279997</v>
      </c>
      <c r="O392" s="164">
        <v>0</v>
      </c>
      <c r="P392" s="164">
        <v>7684.6485905279997</v>
      </c>
      <c r="Q392" s="164">
        <v>0</v>
      </c>
      <c r="R392" s="164">
        <v>0</v>
      </c>
      <c r="S392" s="164">
        <v>10250.29824</v>
      </c>
      <c r="T392" s="164">
        <v>2565.6496494720004</v>
      </c>
      <c r="U392" s="336">
        <v>8.33</v>
      </c>
      <c r="V392" s="165"/>
      <c r="W392" s="164"/>
      <c r="X392" s="166">
        <v>986</v>
      </c>
      <c r="Y392" s="165">
        <v>7684.6485905279997</v>
      </c>
      <c r="Z392" s="164">
        <v>0</v>
      </c>
      <c r="AA392" s="166">
        <v>7684.6485905279997</v>
      </c>
      <c r="AB392" s="152">
        <v>1</v>
      </c>
    </row>
    <row r="393" spans="1:28" s="32" customFormat="1" ht="25.5" x14ac:dyDescent="0.25">
      <c r="A393" s="253" t="s">
        <v>1506</v>
      </c>
      <c r="B393" s="172" t="s">
        <v>770</v>
      </c>
      <c r="C393" s="154" t="s">
        <v>227</v>
      </c>
      <c r="D393" s="160" t="s">
        <v>508</v>
      </c>
      <c r="E393" s="153" t="s">
        <v>36</v>
      </c>
      <c r="F393" s="155">
        <v>986</v>
      </c>
      <c r="G393" s="155">
        <v>10.39584</v>
      </c>
      <c r="H393" s="57">
        <v>7.793761248</v>
      </c>
      <c r="I393" s="58">
        <v>7684.6485905279997</v>
      </c>
      <c r="J393" s="323"/>
      <c r="K393" s="324">
        <v>0</v>
      </c>
      <c r="L393" s="323"/>
      <c r="M393" s="324">
        <v>0</v>
      </c>
      <c r="N393" s="324">
        <v>7684.6485905279997</v>
      </c>
      <c r="O393" s="314">
        <v>0</v>
      </c>
      <c r="P393" s="314">
        <v>7684.6485905279997</v>
      </c>
      <c r="Q393" s="314">
        <v>0</v>
      </c>
      <c r="R393" s="280">
        <v>0</v>
      </c>
      <c r="S393" s="326">
        <v>10250.29824</v>
      </c>
      <c r="T393" s="317">
        <v>2565.6496494720004</v>
      </c>
      <c r="U393" s="335">
        <v>8.33</v>
      </c>
      <c r="V393" s="59">
        <v>986</v>
      </c>
      <c r="W393" s="65"/>
      <c r="X393" s="60">
        <v>986</v>
      </c>
      <c r="Y393" s="59">
        <v>7684.6485905279997</v>
      </c>
      <c r="Z393" s="58">
        <v>0</v>
      </c>
      <c r="AA393" s="60">
        <v>7684.6485905279997</v>
      </c>
      <c r="AB393" s="61">
        <v>1</v>
      </c>
    </row>
    <row r="394" spans="1:28" s="32" customFormat="1" ht="15.75" customHeight="1" x14ac:dyDescent="0.25">
      <c r="A394" s="258" t="s">
        <v>1507</v>
      </c>
      <c r="B394" s="170"/>
      <c r="C394" s="145" t="s">
        <v>170</v>
      </c>
      <c r="D394" s="145"/>
      <c r="E394" s="145"/>
      <c r="F394" s="145"/>
      <c r="G394" s="162"/>
      <c r="H394" s="162"/>
      <c r="I394" s="164">
        <v>1236.0924051840002</v>
      </c>
      <c r="J394" s="164">
        <v>0</v>
      </c>
      <c r="K394" s="164">
        <v>0</v>
      </c>
      <c r="L394" s="164">
        <v>0</v>
      </c>
      <c r="M394" s="164">
        <v>0</v>
      </c>
      <c r="N394" s="164">
        <v>1236.0924051840002</v>
      </c>
      <c r="O394" s="164">
        <v>0</v>
      </c>
      <c r="P394" s="164">
        <v>1236.0924051840002</v>
      </c>
      <c r="Q394" s="164">
        <v>0</v>
      </c>
      <c r="R394" s="164">
        <v>0</v>
      </c>
      <c r="S394" s="164">
        <v>1648.7827199999999</v>
      </c>
      <c r="T394" s="164">
        <v>296.14342617599993</v>
      </c>
      <c r="U394" s="336">
        <v>188.99</v>
      </c>
      <c r="V394" s="165"/>
      <c r="W394" s="164"/>
      <c r="X394" s="166">
        <v>45</v>
      </c>
      <c r="Y394" s="165">
        <v>1236.0924051840002</v>
      </c>
      <c r="Z394" s="164">
        <v>0</v>
      </c>
      <c r="AA394" s="166">
        <v>1236.0924051840002</v>
      </c>
      <c r="AB394" s="152">
        <v>1</v>
      </c>
    </row>
    <row r="395" spans="1:28" s="32" customFormat="1" ht="25.5" x14ac:dyDescent="0.25">
      <c r="A395" s="253" t="s">
        <v>1466</v>
      </c>
      <c r="B395" s="172" t="s">
        <v>706</v>
      </c>
      <c r="C395" s="154" t="s">
        <v>172</v>
      </c>
      <c r="D395" s="160" t="s">
        <v>508</v>
      </c>
      <c r="E395" s="153" t="s">
        <v>28</v>
      </c>
      <c r="F395" s="155">
        <v>8</v>
      </c>
      <c r="G395" s="155">
        <v>42.556800000000003</v>
      </c>
      <c r="H395" s="57">
        <v>31.904832960000004</v>
      </c>
      <c r="I395" s="58">
        <v>255.23866368000003</v>
      </c>
      <c r="J395" s="323"/>
      <c r="K395" s="324">
        <v>0</v>
      </c>
      <c r="L395" s="323"/>
      <c r="M395" s="324">
        <v>0</v>
      </c>
      <c r="N395" s="324">
        <v>255.23866368000003</v>
      </c>
      <c r="O395" s="314">
        <v>0</v>
      </c>
      <c r="P395" s="314">
        <v>255.23866368000003</v>
      </c>
      <c r="Q395" s="314">
        <v>0</v>
      </c>
      <c r="R395" s="280">
        <v>0</v>
      </c>
      <c r="S395" s="326">
        <v>340.45440000000002</v>
      </c>
      <c r="T395" s="317">
        <v>85.215736319999991</v>
      </c>
      <c r="U395" s="335">
        <v>34.1</v>
      </c>
      <c r="V395" s="59">
        <v>8</v>
      </c>
      <c r="W395" s="65"/>
      <c r="X395" s="60">
        <v>8</v>
      </c>
      <c r="Y395" s="59">
        <v>255.23866368000003</v>
      </c>
      <c r="Z395" s="58">
        <v>0</v>
      </c>
      <c r="AA395" s="60">
        <v>255.23866368000003</v>
      </c>
      <c r="AB395" s="61">
        <v>1</v>
      </c>
    </row>
    <row r="396" spans="1:28" s="32" customFormat="1" ht="38.25" x14ac:dyDescent="0.25">
      <c r="A396" s="253" t="s">
        <v>1467</v>
      </c>
      <c r="B396" s="172" t="s">
        <v>669</v>
      </c>
      <c r="C396" s="154" t="s">
        <v>146</v>
      </c>
      <c r="D396" s="160" t="s">
        <v>508</v>
      </c>
      <c r="E396" s="153" t="s">
        <v>28</v>
      </c>
      <c r="F396" s="155">
        <v>3</v>
      </c>
      <c r="G396" s="155">
        <v>32.098559999999999</v>
      </c>
      <c r="H396" s="57">
        <v>24.064290432</v>
      </c>
      <c r="I396" s="58">
        <v>72.192871295999993</v>
      </c>
      <c r="J396" s="323"/>
      <c r="K396" s="324">
        <v>0</v>
      </c>
      <c r="L396" s="323"/>
      <c r="M396" s="324">
        <v>0</v>
      </c>
      <c r="N396" s="324">
        <v>72.192871295999993</v>
      </c>
      <c r="O396" s="314">
        <v>0</v>
      </c>
      <c r="P396" s="314">
        <v>72.192871295999993</v>
      </c>
      <c r="Q396" s="314">
        <v>0</v>
      </c>
      <c r="R396" s="280">
        <v>0</v>
      </c>
      <c r="S396" s="326">
        <v>96.295680000000004</v>
      </c>
      <c r="T396" s="317">
        <v>24.102808704000012</v>
      </c>
      <c r="U396" s="335">
        <v>25.72</v>
      </c>
      <c r="V396" s="59">
        <v>3</v>
      </c>
      <c r="W396" s="65"/>
      <c r="X396" s="60">
        <v>3</v>
      </c>
      <c r="Y396" s="59">
        <v>72.192871295999993</v>
      </c>
      <c r="Z396" s="58">
        <v>0</v>
      </c>
      <c r="AA396" s="60">
        <v>72.192871295999993</v>
      </c>
      <c r="AB396" s="61">
        <v>1</v>
      </c>
    </row>
    <row r="397" spans="1:28" s="32" customFormat="1" ht="38.25" x14ac:dyDescent="0.25">
      <c r="A397" s="253" t="s">
        <v>1468</v>
      </c>
      <c r="B397" s="172" t="s">
        <v>671</v>
      </c>
      <c r="C397" s="154" t="s">
        <v>148</v>
      </c>
      <c r="D397" s="160" t="s">
        <v>508</v>
      </c>
      <c r="E397" s="153" t="s">
        <v>28</v>
      </c>
      <c r="F397" s="155">
        <v>10</v>
      </c>
      <c r="G397" s="155">
        <v>27.256319999999999</v>
      </c>
      <c r="H397" s="57">
        <v>20.434063104</v>
      </c>
      <c r="I397" s="58">
        <v>204.34063104000001</v>
      </c>
      <c r="J397" s="323"/>
      <c r="K397" s="324">
        <v>0</v>
      </c>
      <c r="L397" s="323"/>
      <c r="M397" s="324">
        <v>0</v>
      </c>
      <c r="N397" s="324">
        <v>204.34063104000001</v>
      </c>
      <c r="O397" s="314">
        <v>0</v>
      </c>
      <c r="P397" s="314">
        <v>204.34063104000001</v>
      </c>
      <c r="Q397" s="314">
        <v>0</v>
      </c>
      <c r="R397" s="280">
        <v>0</v>
      </c>
      <c r="S397" s="326">
        <v>272.56319999999999</v>
      </c>
      <c r="T397" s="317">
        <v>68.22256895999999</v>
      </c>
      <c r="U397" s="335">
        <v>21.84</v>
      </c>
      <c r="V397" s="59">
        <v>10</v>
      </c>
      <c r="W397" s="65"/>
      <c r="X397" s="60">
        <v>10</v>
      </c>
      <c r="Y397" s="59">
        <v>204.34063104000001</v>
      </c>
      <c r="Z397" s="58">
        <v>0</v>
      </c>
      <c r="AA397" s="60">
        <v>204.34063104000001</v>
      </c>
      <c r="AB397" s="61">
        <v>1</v>
      </c>
    </row>
    <row r="398" spans="1:28" s="32" customFormat="1" ht="38.25" x14ac:dyDescent="0.25">
      <c r="A398" s="253" t="s">
        <v>1469</v>
      </c>
      <c r="B398" s="172" t="s">
        <v>673</v>
      </c>
      <c r="C398" s="154" t="s">
        <v>150</v>
      </c>
      <c r="D398" s="160" t="s">
        <v>508</v>
      </c>
      <c r="E398" s="153" t="s">
        <v>28</v>
      </c>
      <c r="F398" s="155">
        <v>13</v>
      </c>
      <c r="G398" s="155">
        <v>35.817599999999999</v>
      </c>
      <c r="H398" s="57">
        <v>26.852454720000001</v>
      </c>
      <c r="I398" s="58">
        <v>349.08191135999999</v>
      </c>
      <c r="J398" s="323"/>
      <c r="K398" s="324">
        <v>0</v>
      </c>
      <c r="L398" s="323"/>
      <c r="M398" s="324">
        <v>0</v>
      </c>
      <c r="N398" s="324">
        <v>349.08191135999999</v>
      </c>
      <c r="O398" s="314">
        <v>0</v>
      </c>
      <c r="P398" s="314">
        <v>349.08191135999999</v>
      </c>
      <c r="Q398" s="314">
        <v>0</v>
      </c>
      <c r="R398" s="280">
        <v>0</v>
      </c>
      <c r="S398" s="326">
        <v>465.62879999999996</v>
      </c>
      <c r="T398" s="317"/>
      <c r="U398" s="335">
        <v>28.7</v>
      </c>
      <c r="V398" s="59">
        <v>13</v>
      </c>
      <c r="W398" s="65"/>
      <c r="X398" s="60">
        <v>13</v>
      </c>
      <c r="Y398" s="59">
        <v>349.08191135999999</v>
      </c>
      <c r="Z398" s="58">
        <v>0</v>
      </c>
      <c r="AA398" s="60">
        <v>349.08191135999999</v>
      </c>
      <c r="AB398" s="61">
        <v>1</v>
      </c>
    </row>
    <row r="399" spans="1:28" s="32" customFormat="1" ht="38.25" x14ac:dyDescent="0.25">
      <c r="A399" s="253" t="s">
        <v>1508</v>
      </c>
      <c r="B399" s="172" t="s">
        <v>675</v>
      </c>
      <c r="C399" s="154" t="s">
        <v>152</v>
      </c>
      <c r="D399" s="160" t="s">
        <v>508</v>
      </c>
      <c r="E399" s="153" t="s">
        <v>28</v>
      </c>
      <c r="F399" s="155">
        <v>10</v>
      </c>
      <c r="G399" s="155">
        <v>41.745600000000003</v>
      </c>
      <c r="H399" s="57">
        <v>31.296676320000003</v>
      </c>
      <c r="I399" s="58">
        <v>312.96676320000006</v>
      </c>
      <c r="J399" s="323"/>
      <c r="K399" s="324">
        <v>0</v>
      </c>
      <c r="L399" s="323"/>
      <c r="M399" s="324">
        <v>0</v>
      </c>
      <c r="N399" s="324">
        <v>312.96676320000006</v>
      </c>
      <c r="O399" s="314">
        <v>0</v>
      </c>
      <c r="P399" s="314">
        <v>312.96676320000006</v>
      </c>
      <c r="Q399" s="314">
        <v>0</v>
      </c>
      <c r="R399" s="280">
        <v>0</v>
      </c>
      <c r="S399" s="326">
        <v>417.45600000000002</v>
      </c>
      <c r="T399" s="317">
        <v>104.48923679999996</v>
      </c>
      <c r="U399" s="335">
        <v>33.450000000000003</v>
      </c>
      <c r="V399" s="59">
        <v>10</v>
      </c>
      <c r="W399" s="65"/>
      <c r="X399" s="60">
        <v>10</v>
      </c>
      <c r="Y399" s="59">
        <v>312.96676320000006</v>
      </c>
      <c r="Z399" s="58">
        <v>0</v>
      </c>
      <c r="AA399" s="60">
        <v>312.96676320000006</v>
      </c>
      <c r="AB399" s="61">
        <v>1</v>
      </c>
    </row>
    <row r="400" spans="1:28" s="32" customFormat="1" ht="38.25" x14ac:dyDescent="0.25">
      <c r="A400" s="253" t="s">
        <v>1509</v>
      </c>
      <c r="B400" s="172" t="s">
        <v>676</v>
      </c>
      <c r="C400" s="154" t="s">
        <v>153</v>
      </c>
      <c r="D400" s="160" t="s">
        <v>508</v>
      </c>
      <c r="E400" s="153" t="s">
        <v>28</v>
      </c>
      <c r="F400" s="155">
        <v>1</v>
      </c>
      <c r="G400" s="155">
        <v>56.384639999999997</v>
      </c>
      <c r="H400" s="57">
        <v>42.271564607999998</v>
      </c>
      <c r="I400" s="58">
        <v>42.271564607999998</v>
      </c>
      <c r="J400" s="323"/>
      <c r="K400" s="324">
        <v>0</v>
      </c>
      <c r="L400" s="323"/>
      <c r="M400" s="324">
        <v>0</v>
      </c>
      <c r="N400" s="324">
        <v>42.271564607999998</v>
      </c>
      <c r="O400" s="314">
        <v>0</v>
      </c>
      <c r="P400" s="314">
        <v>42.271564607999998</v>
      </c>
      <c r="Q400" s="314">
        <v>0</v>
      </c>
      <c r="R400" s="280">
        <v>0</v>
      </c>
      <c r="S400" s="326">
        <v>56.384639999999997</v>
      </c>
      <c r="T400" s="317">
        <v>14.113075391999999</v>
      </c>
      <c r="U400" s="335">
        <v>45.18</v>
      </c>
      <c r="V400" s="59">
        <v>1</v>
      </c>
      <c r="W400" s="65"/>
      <c r="X400" s="60">
        <v>1</v>
      </c>
      <c r="Y400" s="59">
        <v>42.271564607999998</v>
      </c>
      <c r="Z400" s="58">
        <v>0</v>
      </c>
      <c r="AA400" s="60">
        <v>42.271564607999998</v>
      </c>
      <c r="AB400" s="61">
        <v>1</v>
      </c>
    </row>
    <row r="401" spans="1:28" s="32" customFormat="1" ht="15.75" customHeight="1" x14ac:dyDescent="0.25">
      <c r="A401" s="258" t="s">
        <v>1510</v>
      </c>
      <c r="B401" s="170"/>
      <c r="C401" s="145" t="s">
        <v>214</v>
      </c>
      <c r="D401" s="145"/>
      <c r="E401" s="145"/>
      <c r="F401" s="145"/>
      <c r="G401" s="162"/>
      <c r="H401" s="162"/>
      <c r="I401" s="164">
        <v>59714.404600032001</v>
      </c>
      <c r="J401" s="164">
        <v>0</v>
      </c>
      <c r="K401" s="164">
        <v>0</v>
      </c>
      <c r="L401" s="164">
        <v>0</v>
      </c>
      <c r="M401" s="164">
        <v>0</v>
      </c>
      <c r="N401" s="164">
        <v>59714.404600032001</v>
      </c>
      <c r="O401" s="164">
        <v>0</v>
      </c>
      <c r="P401" s="164">
        <v>59714.404600032001</v>
      </c>
      <c r="Q401" s="164">
        <v>0</v>
      </c>
      <c r="R401" s="164">
        <v>0</v>
      </c>
      <c r="S401" s="164">
        <v>79651.066560000007</v>
      </c>
      <c r="T401" s="164">
        <v>18757.935904031998</v>
      </c>
      <c r="U401" s="336">
        <v>17641.269999999997</v>
      </c>
      <c r="V401" s="165"/>
      <c r="W401" s="164"/>
      <c r="X401" s="166">
        <v>143</v>
      </c>
      <c r="Y401" s="165">
        <v>22571.827256160006</v>
      </c>
      <c r="Z401" s="164">
        <v>37142.577343871999</v>
      </c>
      <c r="AA401" s="166">
        <v>59714.404600032001</v>
      </c>
      <c r="AB401" s="152">
        <v>1</v>
      </c>
    </row>
    <row r="402" spans="1:28" s="32" customFormat="1" ht="38.25" x14ac:dyDescent="0.25">
      <c r="A402" s="253" t="s">
        <v>1511</v>
      </c>
      <c r="B402" s="172" t="s">
        <v>795</v>
      </c>
      <c r="C402" s="154" t="s">
        <v>796</v>
      </c>
      <c r="D402" s="160" t="s">
        <v>508</v>
      </c>
      <c r="E402" s="153" t="s">
        <v>28</v>
      </c>
      <c r="F402" s="155">
        <v>13</v>
      </c>
      <c r="G402" s="155">
        <v>1769.40192</v>
      </c>
      <c r="H402" s="57">
        <v>1326.520619424</v>
      </c>
      <c r="I402" s="58">
        <v>17244.768052512001</v>
      </c>
      <c r="J402" s="323"/>
      <c r="K402" s="324">
        <v>0</v>
      </c>
      <c r="L402" s="323"/>
      <c r="M402" s="324">
        <v>0</v>
      </c>
      <c r="N402" s="324">
        <v>17244.768052512001</v>
      </c>
      <c r="O402" s="314">
        <v>0</v>
      </c>
      <c r="P402" s="314">
        <v>17244.768052512001</v>
      </c>
      <c r="Q402" s="314">
        <v>0</v>
      </c>
      <c r="R402" s="280">
        <v>0</v>
      </c>
      <c r="S402" s="326">
        <v>23002.22496</v>
      </c>
      <c r="T402" s="317">
        <v>5757.4569074879983</v>
      </c>
      <c r="U402" s="335">
        <v>1417.79</v>
      </c>
      <c r="V402" s="59">
        <v>0</v>
      </c>
      <c r="W402" s="65">
        <v>13</v>
      </c>
      <c r="X402" s="60">
        <v>13</v>
      </c>
      <c r="Y402" s="59">
        <v>0</v>
      </c>
      <c r="Z402" s="58">
        <v>17244.768052512001</v>
      </c>
      <c r="AA402" s="60">
        <v>17244.768052512001</v>
      </c>
      <c r="AB402" s="61">
        <v>1</v>
      </c>
    </row>
    <row r="403" spans="1:28" s="32" customFormat="1" ht="38.25" x14ac:dyDescent="0.25">
      <c r="A403" s="253" t="s">
        <v>1512</v>
      </c>
      <c r="B403" s="172" t="s">
        <v>797</v>
      </c>
      <c r="C403" s="154" t="s">
        <v>798</v>
      </c>
      <c r="D403" s="160" t="s">
        <v>508</v>
      </c>
      <c r="E403" s="153" t="s">
        <v>28</v>
      </c>
      <c r="F403" s="155">
        <v>15</v>
      </c>
      <c r="G403" s="155">
        <v>1769.40192</v>
      </c>
      <c r="H403" s="57">
        <v>1326.520619424</v>
      </c>
      <c r="I403" s="58">
        <v>19897.809291359998</v>
      </c>
      <c r="J403" s="323"/>
      <c r="K403" s="324">
        <v>0</v>
      </c>
      <c r="L403" s="323"/>
      <c r="M403" s="324">
        <v>0</v>
      </c>
      <c r="N403" s="324">
        <v>19897.809291359998</v>
      </c>
      <c r="O403" s="314">
        <v>0</v>
      </c>
      <c r="P403" s="314">
        <v>19897.809291359998</v>
      </c>
      <c r="Q403" s="314">
        <v>0</v>
      </c>
      <c r="R403" s="280">
        <v>0</v>
      </c>
      <c r="S403" s="326">
        <v>26541.0288</v>
      </c>
      <c r="T403" s="317">
        <v>6643.2195086400025</v>
      </c>
      <c r="U403" s="335">
        <v>1417.79</v>
      </c>
      <c r="V403" s="59">
        <v>0</v>
      </c>
      <c r="W403" s="65">
        <v>15</v>
      </c>
      <c r="X403" s="60">
        <v>15</v>
      </c>
      <c r="Y403" s="59">
        <v>0</v>
      </c>
      <c r="Z403" s="58">
        <v>19897.809291359998</v>
      </c>
      <c r="AA403" s="60">
        <v>19897.809291359998</v>
      </c>
      <c r="AB403" s="61">
        <v>1</v>
      </c>
    </row>
    <row r="404" spans="1:28" s="32" customFormat="1" ht="25.5" x14ac:dyDescent="0.25">
      <c r="A404" s="253" t="s">
        <v>1513</v>
      </c>
      <c r="B404" s="172" t="s">
        <v>781</v>
      </c>
      <c r="C404" s="154" t="s">
        <v>237</v>
      </c>
      <c r="D404" s="160" t="s">
        <v>508</v>
      </c>
      <c r="E404" s="153" t="s">
        <v>31</v>
      </c>
      <c r="F404" s="155">
        <v>1</v>
      </c>
      <c r="G404" s="155">
        <v>4134.2496000000001</v>
      </c>
      <c r="H404" s="57">
        <v>3099.4469251200003</v>
      </c>
      <c r="I404" s="58">
        <v>3099.4469251200003</v>
      </c>
      <c r="J404" s="323"/>
      <c r="K404" s="324">
        <v>0</v>
      </c>
      <c r="L404" s="323"/>
      <c r="M404" s="324">
        <v>0</v>
      </c>
      <c r="N404" s="324">
        <v>3099.4469251200003</v>
      </c>
      <c r="O404" s="314">
        <v>0</v>
      </c>
      <c r="P404" s="314">
        <v>3099.4469251200003</v>
      </c>
      <c r="Q404" s="314">
        <v>0</v>
      </c>
      <c r="R404" s="280">
        <v>0</v>
      </c>
      <c r="S404" s="326">
        <v>4134.2496000000001</v>
      </c>
      <c r="T404" s="317">
        <v>1034.8026748799998</v>
      </c>
      <c r="U404" s="335">
        <v>3312.7</v>
      </c>
      <c r="V404" s="59">
        <v>1</v>
      </c>
      <c r="W404" s="65"/>
      <c r="X404" s="60">
        <v>1</v>
      </c>
      <c r="Y404" s="59">
        <v>3099.4469251200003</v>
      </c>
      <c r="Z404" s="58">
        <v>0</v>
      </c>
      <c r="AA404" s="60">
        <v>3099.4469251200003</v>
      </c>
      <c r="AB404" s="61">
        <v>1</v>
      </c>
    </row>
    <row r="405" spans="1:28" s="32" customFormat="1" ht="15.75" x14ac:dyDescent="0.25">
      <c r="A405" s="253" t="s">
        <v>1514</v>
      </c>
      <c r="B405" s="172" t="s">
        <v>782</v>
      </c>
      <c r="C405" s="154" t="s">
        <v>238</v>
      </c>
      <c r="D405" s="160" t="s">
        <v>508</v>
      </c>
      <c r="E405" s="153" t="s">
        <v>28</v>
      </c>
      <c r="F405" s="155">
        <v>1</v>
      </c>
      <c r="G405" s="155">
        <v>26.395199999999999</v>
      </c>
      <c r="H405" s="57">
        <v>19.788481440000002</v>
      </c>
      <c r="I405" s="58">
        <v>19.788481440000002</v>
      </c>
      <c r="J405" s="323"/>
      <c r="K405" s="324">
        <v>0</v>
      </c>
      <c r="L405" s="323"/>
      <c r="M405" s="324">
        <v>0</v>
      </c>
      <c r="N405" s="324">
        <v>19.788481440000002</v>
      </c>
      <c r="O405" s="314">
        <v>0</v>
      </c>
      <c r="P405" s="314">
        <v>19.788481440000002</v>
      </c>
      <c r="Q405" s="314">
        <v>0</v>
      </c>
      <c r="R405" s="280">
        <v>0</v>
      </c>
      <c r="S405" s="326">
        <v>26.395199999999999</v>
      </c>
      <c r="T405" s="317">
        <v>6.6067185599999974</v>
      </c>
      <c r="U405" s="335">
        <v>21.15</v>
      </c>
      <c r="V405" s="59">
        <v>1</v>
      </c>
      <c r="W405" s="65"/>
      <c r="X405" s="60">
        <v>1</v>
      </c>
      <c r="Y405" s="59">
        <v>19.788481440000002</v>
      </c>
      <c r="Z405" s="58">
        <v>0</v>
      </c>
      <c r="AA405" s="60">
        <v>19.788481440000002</v>
      </c>
      <c r="AB405" s="61">
        <v>1</v>
      </c>
    </row>
    <row r="406" spans="1:28" s="32" customFormat="1" ht="15.75" x14ac:dyDescent="0.25">
      <c r="A406" s="253" t="s">
        <v>1515</v>
      </c>
      <c r="B406" s="172" t="s">
        <v>783</v>
      </c>
      <c r="C406" s="154" t="s">
        <v>239</v>
      </c>
      <c r="D406" s="160" t="s">
        <v>508</v>
      </c>
      <c r="E406" s="153" t="s">
        <v>31</v>
      </c>
      <c r="F406" s="155">
        <v>1</v>
      </c>
      <c r="G406" s="155">
        <v>1301.25216</v>
      </c>
      <c r="H406" s="57">
        <v>975.54874435200009</v>
      </c>
      <c r="I406" s="58">
        <v>975.54874435200009</v>
      </c>
      <c r="J406" s="323"/>
      <c r="K406" s="324">
        <v>0</v>
      </c>
      <c r="L406" s="323"/>
      <c r="M406" s="324">
        <v>0</v>
      </c>
      <c r="N406" s="324">
        <v>975.54874435200009</v>
      </c>
      <c r="O406" s="314">
        <v>0</v>
      </c>
      <c r="P406" s="314">
        <v>975.54874435200009</v>
      </c>
      <c r="Q406" s="314">
        <v>0</v>
      </c>
      <c r="R406" s="280">
        <v>0</v>
      </c>
      <c r="S406" s="326">
        <v>1301.25216</v>
      </c>
      <c r="T406" s="317">
        <v>325.70341564799992</v>
      </c>
      <c r="U406" s="335">
        <v>1042.67</v>
      </c>
      <c r="V406" s="59">
        <v>1</v>
      </c>
      <c r="W406" s="65"/>
      <c r="X406" s="60">
        <v>1</v>
      </c>
      <c r="Y406" s="59">
        <v>975.54874435200009</v>
      </c>
      <c r="Z406" s="58">
        <v>0</v>
      </c>
      <c r="AA406" s="60">
        <v>975.54874435200009</v>
      </c>
      <c r="AB406" s="61">
        <v>1</v>
      </c>
    </row>
    <row r="407" spans="1:28" s="32" customFormat="1" ht="15.75" x14ac:dyDescent="0.25">
      <c r="A407" s="253" t="s">
        <v>1516</v>
      </c>
      <c r="B407" s="172" t="s">
        <v>799</v>
      </c>
      <c r="C407" s="154" t="s">
        <v>253</v>
      </c>
      <c r="D407" s="160" t="s">
        <v>508</v>
      </c>
      <c r="E407" s="153" t="s">
        <v>28</v>
      </c>
      <c r="F407" s="155">
        <v>1</v>
      </c>
      <c r="G407" s="155">
        <v>216.79008000000002</v>
      </c>
      <c r="H407" s="57">
        <v>162.52752297600003</v>
      </c>
      <c r="I407" s="58">
        <v>162.52752297600003</v>
      </c>
      <c r="J407" s="323"/>
      <c r="K407" s="324">
        <v>0</v>
      </c>
      <c r="L407" s="323"/>
      <c r="M407" s="324">
        <v>0</v>
      </c>
      <c r="N407" s="324">
        <v>162.52752297600003</v>
      </c>
      <c r="O407" s="314">
        <v>0</v>
      </c>
      <c r="P407" s="314">
        <v>162.52752297600003</v>
      </c>
      <c r="Q407" s="314">
        <v>0</v>
      </c>
      <c r="R407" s="280">
        <v>0</v>
      </c>
      <c r="S407" s="326">
        <v>216.79008000000002</v>
      </c>
      <c r="T407" s="317">
        <v>54.262557023999989</v>
      </c>
      <c r="U407" s="335">
        <v>173.71</v>
      </c>
      <c r="V407" s="59">
        <v>1</v>
      </c>
      <c r="W407" s="65"/>
      <c r="X407" s="60">
        <v>1</v>
      </c>
      <c r="Y407" s="59">
        <v>162.52752297600003</v>
      </c>
      <c r="Z407" s="58">
        <v>0</v>
      </c>
      <c r="AA407" s="60">
        <v>162.52752297600003</v>
      </c>
      <c r="AB407" s="61">
        <v>1</v>
      </c>
    </row>
    <row r="408" spans="1:28" s="32" customFormat="1" ht="15.75" x14ac:dyDescent="0.25">
      <c r="A408" s="253" t="s">
        <v>1517</v>
      </c>
      <c r="B408" s="172" t="s">
        <v>800</v>
      </c>
      <c r="C408" s="154" t="s">
        <v>254</v>
      </c>
      <c r="D408" s="160" t="s">
        <v>508</v>
      </c>
      <c r="E408" s="153" t="s">
        <v>28</v>
      </c>
      <c r="F408" s="155">
        <v>1</v>
      </c>
      <c r="G408" s="155">
        <v>391.74719999999996</v>
      </c>
      <c r="H408" s="57">
        <v>293.69287584</v>
      </c>
      <c r="I408" s="58">
        <v>293.69287584</v>
      </c>
      <c r="J408" s="323"/>
      <c r="K408" s="324">
        <v>0</v>
      </c>
      <c r="L408" s="323"/>
      <c r="M408" s="324">
        <v>0</v>
      </c>
      <c r="N408" s="324">
        <v>293.69287584</v>
      </c>
      <c r="O408" s="314">
        <v>0</v>
      </c>
      <c r="P408" s="314">
        <v>293.69287584</v>
      </c>
      <c r="Q408" s="314">
        <v>0</v>
      </c>
      <c r="R408" s="280">
        <v>0</v>
      </c>
      <c r="S408" s="326">
        <v>391.74719999999996</v>
      </c>
      <c r="T408" s="317">
        <v>98.054324159999965</v>
      </c>
      <c r="U408" s="335">
        <v>313.89999999999998</v>
      </c>
      <c r="V408" s="59">
        <v>1</v>
      </c>
      <c r="W408" s="65"/>
      <c r="X408" s="60">
        <v>1</v>
      </c>
      <c r="Y408" s="59">
        <v>293.69287584</v>
      </c>
      <c r="Z408" s="58">
        <v>0</v>
      </c>
      <c r="AA408" s="60">
        <v>293.69287584</v>
      </c>
      <c r="AB408" s="61">
        <v>1</v>
      </c>
    </row>
    <row r="409" spans="1:28" s="32" customFormat="1" ht="15.75" x14ac:dyDescent="0.25">
      <c r="A409" s="253" t="s">
        <v>1518</v>
      </c>
      <c r="B409" s="172" t="s">
        <v>801</v>
      </c>
      <c r="C409" s="154" t="s">
        <v>255</v>
      </c>
      <c r="D409" s="160" t="s">
        <v>508</v>
      </c>
      <c r="E409" s="153" t="s">
        <v>28</v>
      </c>
      <c r="F409" s="155">
        <v>1</v>
      </c>
      <c r="G409" s="155">
        <v>430.08575999999999</v>
      </c>
      <c r="H409" s="57">
        <v>322.43529427200002</v>
      </c>
      <c r="I409" s="58">
        <v>322.43529427200002</v>
      </c>
      <c r="J409" s="323"/>
      <c r="K409" s="324">
        <v>0</v>
      </c>
      <c r="L409" s="323"/>
      <c r="M409" s="324">
        <v>0</v>
      </c>
      <c r="N409" s="324">
        <v>322.43529427200002</v>
      </c>
      <c r="O409" s="314">
        <v>0</v>
      </c>
      <c r="P409" s="314">
        <v>322.43529427200002</v>
      </c>
      <c r="Q409" s="314">
        <v>0</v>
      </c>
      <c r="R409" s="280">
        <v>0</v>
      </c>
      <c r="S409" s="326">
        <v>430.08575999999999</v>
      </c>
      <c r="T409" s="317">
        <v>107.65046572799997</v>
      </c>
      <c r="U409" s="335">
        <v>344.62</v>
      </c>
      <c r="V409" s="59">
        <v>1</v>
      </c>
      <c r="W409" s="65"/>
      <c r="X409" s="60">
        <v>1</v>
      </c>
      <c r="Y409" s="59">
        <v>322.43529427200002</v>
      </c>
      <c r="Z409" s="58">
        <v>0</v>
      </c>
      <c r="AA409" s="60">
        <v>322.43529427200002</v>
      </c>
      <c r="AB409" s="61">
        <v>1</v>
      </c>
    </row>
    <row r="410" spans="1:28" s="32" customFormat="1" ht="15.75" x14ac:dyDescent="0.25">
      <c r="A410" s="253" t="s">
        <v>1519</v>
      </c>
      <c r="B410" s="172" t="s">
        <v>802</v>
      </c>
      <c r="C410" s="154" t="s">
        <v>256</v>
      </c>
      <c r="D410" s="160" t="s">
        <v>508</v>
      </c>
      <c r="E410" s="153" t="s">
        <v>28</v>
      </c>
      <c r="F410" s="155">
        <v>1</v>
      </c>
      <c r="G410" s="155">
        <v>105.25632</v>
      </c>
      <c r="H410" s="57">
        <v>78.910663104000008</v>
      </c>
      <c r="I410" s="58">
        <v>78.910663104000008</v>
      </c>
      <c r="J410" s="323"/>
      <c r="K410" s="324">
        <v>0</v>
      </c>
      <c r="L410" s="323"/>
      <c r="M410" s="324">
        <v>0</v>
      </c>
      <c r="N410" s="324">
        <v>78.910663104000008</v>
      </c>
      <c r="O410" s="314">
        <v>0</v>
      </c>
      <c r="P410" s="314">
        <v>78.910663104000008</v>
      </c>
      <c r="Q410" s="314">
        <v>0</v>
      </c>
      <c r="R410" s="280">
        <v>0</v>
      </c>
      <c r="S410" s="326">
        <v>105.25632</v>
      </c>
      <c r="T410" s="317">
        <v>26.345656895999994</v>
      </c>
      <c r="U410" s="335">
        <v>84.34</v>
      </c>
      <c r="V410" s="59">
        <v>1</v>
      </c>
      <c r="W410" s="65"/>
      <c r="X410" s="60">
        <v>1</v>
      </c>
      <c r="Y410" s="59">
        <v>78.910663104000008</v>
      </c>
      <c r="Z410" s="58">
        <v>0</v>
      </c>
      <c r="AA410" s="60">
        <v>78.910663104000008</v>
      </c>
      <c r="AB410" s="61">
        <v>1</v>
      </c>
    </row>
    <row r="411" spans="1:28" s="32" customFormat="1" ht="15.75" x14ac:dyDescent="0.25">
      <c r="A411" s="253" t="s">
        <v>1520</v>
      </c>
      <c r="B411" s="172" t="s">
        <v>803</v>
      </c>
      <c r="C411" s="154" t="s">
        <v>257</v>
      </c>
      <c r="D411" s="160" t="s">
        <v>508</v>
      </c>
      <c r="E411" s="153" t="s">
        <v>28</v>
      </c>
      <c r="F411" s="155">
        <v>1</v>
      </c>
      <c r="G411" s="155">
        <v>185.98944</v>
      </c>
      <c r="H411" s="57">
        <v>139.43628316800002</v>
      </c>
      <c r="I411" s="58">
        <v>139.43628316800002</v>
      </c>
      <c r="J411" s="323"/>
      <c r="K411" s="324">
        <v>0</v>
      </c>
      <c r="L411" s="323"/>
      <c r="M411" s="324">
        <v>0</v>
      </c>
      <c r="N411" s="324">
        <v>139.43628316800002</v>
      </c>
      <c r="O411" s="314">
        <v>0</v>
      </c>
      <c r="P411" s="314">
        <v>139.43628316800002</v>
      </c>
      <c r="Q411" s="314">
        <v>0</v>
      </c>
      <c r="R411" s="280">
        <v>0</v>
      </c>
      <c r="S411" s="326">
        <v>185.98944</v>
      </c>
      <c r="T411" s="317">
        <v>46.553156831999985</v>
      </c>
      <c r="U411" s="335">
        <v>149.03</v>
      </c>
      <c r="V411" s="59">
        <v>1</v>
      </c>
      <c r="W411" s="65"/>
      <c r="X411" s="60">
        <v>1</v>
      </c>
      <c r="Y411" s="59">
        <v>139.43628316800002</v>
      </c>
      <c r="Z411" s="58">
        <v>0</v>
      </c>
      <c r="AA411" s="60">
        <v>139.43628316800002</v>
      </c>
      <c r="AB411" s="61">
        <v>1</v>
      </c>
    </row>
    <row r="412" spans="1:28" s="32" customFormat="1" ht="25.5" x14ac:dyDescent="0.25">
      <c r="A412" s="253" t="s">
        <v>1521</v>
      </c>
      <c r="B412" s="172" t="s">
        <v>784</v>
      </c>
      <c r="C412" s="154" t="s">
        <v>240</v>
      </c>
      <c r="D412" s="160" t="s">
        <v>508</v>
      </c>
      <c r="E412" s="153" t="s">
        <v>31</v>
      </c>
      <c r="F412" s="155">
        <v>2</v>
      </c>
      <c r="G412" s="155">
        <v>4538.2022400000005</v>
      </c>
      <c r="H412" s="57">
        <v>3402.2902193280006</v>
      </c>
      <c r="I412" s="58">
        <v>6804.5804386560012</v>
      </c>
      <c r="J412" s="323"/>
      <c r="K412" s="324">
        <v>0</v>
      </c>
      <c r="L412" s="323"/>
      <c r="M412" s="324">
        <v>0</v>
      </c>
      <c r="N412" s="324">
        <v>6804.5804386560012</v>
      </c>
      <c r="O412" s="314">
        <v>0</v>
      </c>
      <c r="P412" s="314">
        <v>6804.5804386560012</v>
      </c>
      <c r="Q412" s="314">
        <v>0</v>
      </c>
      <c r="R412" s="280">
        <v>0</v>
      </c>
      <c r="S412" s="326">
        <v>9076.4044800000011</v>
      </c>
      <c r="T412" s="317">
        <v>2271.8240413439999</v>
      </c>
      <c r="U412" s="335">
        <v>3636.38</v>
      </c>
      <c r="V412" s="59">
        <v>2</v>
      </c>
      <c r="W412" s="65"/>
      <c r="X412" s="60">
        <v>2</v>
      </c>
      <c r="Y412" s="59">
        <v>6804.5804386560012</v>
      </c>
      <c r="Z412" s="58">
        <v>0</v>
      </c>
      <c r="AA412" s="60">
        <v>6804.5804386560012</v>
      </c>
      <c r="AB412" s="61">
        <v>1</v>
      </c>
    </row>
    <row r="413" spans="1:28" s="32" customFormat="1" ht="15.75" x14ac:dyDescent="0.25">
      <c r="A413" s="253" t="s">
        <v>1522</v>
      </c>
      <c r="B413" s="172" t="s">
        <v>804</v>
      </c>
      <c r="C413" s="154" t="s">
        <v>258</v>
      </c>
      <c r="D413" s="160" t="s">
        <v>508</v>
      </c>
      <c r="E413" s="153" t="s">
        <v>28</v>
      </c>
      <c r="F413" s="155">
        <v>1</v>
      </c>
      <c r="G413" s="155">
        <v>4511.5075200000001</v>
      </c>
      <c r="H413" s="57">
        <v>3382.2771877440005</v>
      </c>
      <c r="I413" s="58">
        <v>3382.2771877440005</v>
      </c>
      <c r="J413" s="323"/>
      <c r="K413" s="324">
        <v>0</v>
      </c>
      <c r="L413" s="323"/>
      <c r="M413" s="324">
        <v>0</v>
      </c>
      <c r="N413" s="324">
        <v>3382.2771877440005</v>
      </c>
      <c r="O413" s="314">
        <v>0</v>
      </c>
      <c r="P413" s="314">
        <v>3382.2771877440005</v>
      </c>
      <c r="Q413" s="314">
        <v>0</v>
      </c>
      <c r="R413" s="280">
        <v>0</v>
      </c>
      <c r="S413" s="326">
        <v>4511.5075200000001</v>
      </c>
      <c r="T413" s="317">
        <v>1129.2303322559997</v>
      </c>
      <c r="U413" s="335">
        <v>3614.99</v>
      </c>
      <c r="V413" s="59">
        <v>1</v>
      </c>
      <c r="W413" s="65"/>
      <c r="X413" s="60">
        <v>1</v>
      </c>
      <c r="Y413" s="59">
        <v>3382.2771877440005</v>
      </c>
      <c r="Z413" s="58">
        <v>0</v>
      </c>
      <c r="AA413" s="60">
        <v>3382.2771877440005</v>
      </c>
      <c r="AB413" s="61">
        <v>1</v>
      </c>
    </row>
    <row r="414" spans="1:28" s="32" customFormat="1" ht="25.5" x14ac:dyDescent="0.25">
      <c r="A414" s="253" t="s">
        <v>1523</v>
      </c>
      <c r="B414" s="172" t="s">
        <v>786</v>
      </c>
      <c r="C414" s="154" t="s">
        <v>242</v>
      </c>
      <c r="D414" s="160" t="s">
        <v>508</v>
      </c>
      <c r="E414" s="153" t="s">
        <v>28</v>
      </c>
      <c r="F414" s="155">
        <v>2</v>
      </c>
      <c r="G414" s="155">
        <v>1682.8406400000001</v>
      </c>
      <c r="H414" s="57">
        <v>1261.6256278080002</v>
      </c>
      <c r="I414" s="58">
        <v>2523.2512556160004</v>
      </c>
      <c r="J414" s="323"/>
      <c r="K414" s="324">
        <v>0</v>
      </c>
      <c r="L414" s="323"/>
      <c r="M414" s="324">
        <v>0</v>
      </c>
      <c r="N414" s="324">
        <v>2523.2512556160004</v>
      </c>
      <c r="O414" s="314">
        <v>0</v>
      </c>
      <c r="P414" s="314">
        <v>2523.2512556160004</v>
      </c>
      <c r="Q414" s="314">
        <v>0</v>
      </c>
      <c r="R414" s="280">
        <v>0</v>
      </c>
      <c r="S414" s="326">
        <v>3365.6812800000002</v>
      </c>
      <c r="T414" s="317"/>
      <c r="U414" s="335">
        <v>1348.43</v>
      </c>
      <c r="V414" s="59">
        <v>2</v>
      </c>
      <c r="W414" s="65"/>
      <c r="X414" s="60">
        <v>2</v>
      </c>
      <c r="Y414" s="59">
        <v>2523.2512556160004</v>
      </c>
      <c r="Z414" s="58">
        <v>0</v>
      </c>
      <c r="AA414" s="60">
        <v>2523.2512556160004</v>
      </c>
      <c r="AB414" s="61">
        <v>1</v>
      </c>
    </row>
    <row r="415" spans="1:28" s="32" customFormat="1" ht="15.75" x14ac:dyDescent="0.25">
      <c r="A415" s="253" t="s">
        <v>1524</v>
      </c>
      <c r="B415" s="172" t="s">
        <v>789</v>
      </c>
      <c r="C415" s="154" t="s">
        <v>245</v>
      </c>
      <c r="D415" s="160" t="s">
        <v>508</v>
      </c>
      <c r="E415" s="153" t="s">
        <v>28</v>
      </c>
      <c r="F415" s="155">
        <v>6</v>
      </c>
      <c r="G415" s="155">
        <v>223.92864</v>
      </c>
      <c r="H415" s="57">
        <v>167.879301408</v>
      </c>
      <c r="I415" s="58">
        <v>1007.275808448</v>
      </c>
      <c r="J415" s="323"/>
      <c r="K415" s="324">
        <v>0</v>
      </c>
      <c r="L415" s="323"/>
      <c r="M415" s="324">
        <v>0</v>
      </c>
      <c r="N415" s="324">
        <v>1007.275808448</v>
      </c>
      <c r="O415" s="314">
        <v>0</v>
      </c>
      <c r="P415" s="314">
        <v>1007.275808448</v>
      </c>
      <c r="Q415" s="314">
        <v>0</v>
      </c>
      <c r="R415" s="280">
        <v>0</v>
      </c>
      <c r="S415" s="326">
        <v>1343.5718400000001</v>
      </c>
      <c r="T415" s="317"/>
      <c r="U415" s="335">
        <v>179.43</v>
      </c>
      <c r="V415" s="59">
        <v>6</v>
      </c>
      <c r="W415" s="65"/>
      <c r="X415" s="60">
        <v>6</v>
      </c>
      <c r="Y415" s="59">
        <v>1007.275808448</v>
      </c>
      <c r="Z415" s="58">
        <v>0</v>
      </c>
      <c r="AA415" s="60">
        <v>1007.275808448</v>
      </c>
      <c r="AB415" s="61">
        <v>1</v>
      </c>
    </row>
    <row r="416" spans="1:28" s="32" customFormat="1" ht="15.75" x14ac:dyDescent="0.25">
      <c r="A416" s="253" t="s">
        <v>1525</v>
      </c>
      <c r="B416" s="172" t="s">
        <v>791</v>
      </c>
      <c r="C416" s="154" t="s">
        <v>247</v>
      </c>
      <c r="D416" s="160" t="s">
        <v>508</v>
      </c>
      <c r="E416" s="153" t="s">
        <v>28</v>
      </c>
      <c r="F416" s="155">
        <v>1</v>
      </c>
      <c r="G416" s="155">
        <v>503.96735999999999</v>
      </c>
      <c r="H416" s="57">
        <v>377.82432979200001</v>
      </c>
      <c r="I416" s="58">
        <v>377.82432979200001</v>
      </c>
      <c r="J416" s="323"/>
      <c r="K416" s="324">
        <v>0</v>
      </c>
      <c r="L416" s="323"/>
      <c r="M416" s="324">
        <v>0</v>
      </c>
      <c r="N416" s="324">
        <v>377.82432979200001</v>
      </c>
      <c r="O416" s="314">
        <v>0</v>
      </c>
      <c r="P416" s="314">
        <v>377.82432979200001</v>
      </c>
      <c r="Q416" s="314">
        <v>0</v>
      </c>
      <c r="R416" s="280">
        <v>0</v>
      </c>
      <c r="S416" s="326">
        <v>503.96735999999999</v>
      </c>
      <c r="T416" s="317">
        <v>126.14303020799997</v>
      </c>
      <c r="U416" s="335">
        <v>403.82</v>
      </c>
      <c r="V416" s="59">
        <v>1</v>
      </c>
      <c r="W416" s="65"/>
      <c r="X416" s="60">
        <v>1</v>
      </c>
      <c r="Y416" s="59">
        <v>377.82432979200001</v>
      </c>
      <c r="Z416" s="58">
        <v>0</v>
      </c>
      <c r="AA416" s="60">
        <v>377.82432979200001</v>
      </c>
      <c r="AB416" s="61">
        <v>1</v>
      </c>
    </row>
    <row r="417" spans="1:28" s="32" customFormat="1" ht="15.75" x14ac:dyDescent="0.25">
      <c r="A417" s="253" t="s">
        <v>1526</v>
      </c>
      <c r="B417" s="172" t="s">
        <v>790</v>
      </c>
      <c r="C417" s="154" t="s">
        <v>246</v>
      </c>
      <c r="D417" s="160" t="s">
        <v>508</v>
      </c>
      <c r="E417" s="153" t="s">
        <v>28</v>
      </c>
      <c r="F417" s="155">
        <v>11</v>
      </c>
      <c r="G417" s="155">
        <v>105.48096</v>
      </c>
      <c r="H417" s="57">
        <v>79.079075712000005</v>
      </c>
      <c r="I417" s="58">
        <v>869.86983283200004</v>
      </c>
      <c r="J417" s="323"/>
      <c r="K417" s="324">
        <v>0</v>
      </c>
      <c r="L417" s="323"/>
      <c r="M417" s="324">
        <v>0</v>
      </c>
      <c r="N417" s="324">
        <v>869.86983283200004</v>
      </c>
      <c r="O417" s="314">
        <v>0</v>
      </c>
      <c r="P417" s="314">
        <v>869.86983283200004</v>
      </c>
      <c r="Q417" s="314">
        <v>0</v>
      </c>
      <c r="R417" s="280">
        <v>0</v>
      </c>
      <c r="S417" s="326">
        <v>1160.2905599999999</v>
      </c>
      <c r="T417" s="317">
        <v>290.42072716799987</v>
      </c>
      <c r="U417" s="335">
        <v>84.52</v>
      </c>
      <c r="V417" s="59">
        <v>11</v>
      </c>
      <c r="W417" s="65"/>
      <c r="X417" s="60">
        <v>11</v>
      </c>
      <c r="Y417" s="59">
        <v>869.86983283200004</v>
      </c>
      <c r="Z417" s="58">
        <v>0</v>
      </c>
      <c r="AA417" s="60">
        <v>869.86983283200004</v>
      </c>
      <c r="AB417" s="61">
        <v>1</v>
      </c>
    </row>
    <row r="418" spans="1:28" s="32" customFormat="1" ht="15.75" x14ac:dyDescent="0.25">
      <c r="A418" s="253" t="s">
        <v>1527</v>
      </c>
      <c r="B418" s="172" t="s">
        <v>792</v>
      </c>
      <c r="C418" s="154" t="s">
        <v>248</v>
      </c>
      <c r="D418" s="160" t="s">
        <v>508</v>
      </c>
      <c r="E418" s="153" t="s">
        <v>31</v>
      </c>
      <c r="F418" s="155">
        <v>28</v>
      </c>
      <c r="G418" s="155">
        <v>40.709759999999996</v>
      </c>
      <c r="H418" s="57">
        <v>30.520107071999998</v>
      </c>
      <c r="I418" s="58">
        <v>854.56299801599994</v>
      </c>
      <c r="J418" s="323"/>
      <c r="K418" s="324">
        <v>0</v>
      </c>
      <c r="L418" s="323"/>
      <c r="M418" s="324">
        <v>0</v>
      </c>
      <c r="N418" s="324">
        <v>854.56299801599994</v>
      </c>
      <c r="O418" s="314">
        <v>0</v>
      </c>
      <c r="P418" s="314">
        <v>854.56299801599994</v>
      </c>
      <c r="Q418" s="314">
        <v>0</v>
      </c>
      <c r="R418" s="280">
        <v>0</v>
      </c>
      <c r="S418" s="326">
        <v>1139.8732799999998</v>
      </c>
      <c r="T418" s="317">
        <v>285.31028198399986</v>
      </c>
      <c r="U418" s="335">
        <v>32.619999999999997</v>
      </c>
      <c r="V418" s="59">
        <v>28</v>
      </c>
      <c r="W418" s="65"/>
      <c r="X418" s="60">
        <v>28</v>
      </c>
      <c r="Y418" s="59">
        <v>854.56299801599994</v>
      </c>
      <c r="Z418" s="58">
        <v>0</v>
      </c>
      <c r="AA418" s="60">
        <v>854.56299801599994</v>
      </c>
      <c r="AB418" s="61">
        <v>1</v>
      </c>
    </row>
    <row r="419" spans="1:28" s="32" customFormat="1" ht="15.75" x14ac:dyDescent="0.25">
      <c r="A419" s="253" t="s">
        <v>1528</v>
      </c>
      <c r="B419" s="172" t="s">
        <v>793</v>
      </c>
      <c r="C419" s="154" t="s">
        <v>249</v>
      </c>
      <c r="D419" s="160" t="s">
        <v>508</v>
      </c>
      <c r="E419" s="153" t="s">
        <v>31</v>
      </c>
      <c r="F419" s="155">
        <v>28</v>
      </c>
      <c r="G419" s="155">
        <v>49.5456</v>
      </c>
      <c r="H419" s="57">
        <v>37.144336320000001</v>
      </c>
      <c r="I419" s="58">
        <v>1040.0414169600001</v>
      </c>
      <c r="J419" s="323"/>
      <c r="K419" s="324">
        <v>0</v>
      </c>
      <c r="L419" s="323"/>
      <c r="M419" s="324">
        <v>0</v>
      </c>
      <c r="N419" s="324">
        <v>1040.0414169600001</v>
      </c>
      <c r="O419" s="314">
        <v>0</v>
      </c>
      <c r="P419" s="314">
        <v>1040.0414169600001</v>
      </c>
      <c r="Q419" s="314">
        <v>0</v>
      </c>
      <c r="R419" s="280">
        <v>0</v>
      </c>
      <c r="S419" s="326">
        <v>1387.2768000000001</v>
      </c>
      <c r="T419" s="317">
        <v>347.23538303999999</v>
      </c>
      <c r="U419" s="335">
        <v>39.700000000000003</v>
      </c>
      <c r="V419" s="59">
        <v>28</v>
      </c>
      <c r="W419" s="65"/>
      <c r="X419" s="60">
        <v>28</v>
      </c>
      <c r="Y419" s="59">
        <v>1040.0414169600001</v>
      </c>
      <c r="Z419" s="58">
        <v>0</v>
      </c>
      <c r="AA419" s="60">
        <v>1040.0414169600001</v>
      </c>
      <c r="AB419" s="61">
        <v>1</v>
      </c>
    </row>
    <row r="420" spans="1:28" s="32" customFormat="1" ht="15.75" x14ac:dyDescent="0.25">
      <c r="A420" s="253" t="s">
        <v>1529</v>
      </c>
      <c r="B420" s="172" t="s">
        <v>794</v>
      </c>
      <c r="C420" s="154" t="s">
        <v>250</v>
      </c>
      <c r="D420" s="160" t="s">
        <v>508</v>
      </c>
      <c r="E420" s="153" t="s">
        <v>31</v>
      </c>
      <c r="F420" s="155">
        <v>28</v>
      </c>
      <c r="G420" s="155">
        <v>29.55264</v>
      </c>
      <c r="H420" s="57">
        <v>22.155614208000003</v>
      </c>
      <c r="I420" s="58">
        <v>620.35719782400008</v>
      </c>
      <c r="J420" s="323"/>
      <c r="K420" s="324">
        <v>0</v>
      </c>
      <c r="L420" s="323"/>
      <c r="M420" s="324">
        <v>0</v>
      </c>
      <c r="N420" s="324">
        <v>620.35719782400008</v>
      </c>
      <c r="O420" s="314">
        <v>0</v>
      </c>
      <c r="P420" s="314">
        <v>620.35719782400008</v>
      </c>
      <c r="Q420" s="314">
        <v>0</v>
      </c>
      <c r="R420" s="280">
        <v>0</v>
      </c>
      <c r="S420" s="326">
        <v>827.47392000000002</v>
      </c>
      <c r="T420" s="317">
        <v>207.11672217599994</v>
      </c>
      <c r="U420" s="335">
        <v>23.68</v>
      </c>
      <c r="V420" s="59">
        <v>28</v>
      </c>
      <c r="W420" s="65"/>
      <c r="X420" s="60">
        <v>28</v>
      </c>
      <c r="Y420" s="59">
        <v>620.35719782400008</v>
      </c>
      <c r="Z420" s="58">
        <v>0</v>
      </c>
      <c r="AA420" s="60">
        <v>620.35719782400008</v>
      </c>
      <c r="AB420" s="61">
        <v>1</v>
      </c>
    </row>
    <row r="421" spans="1:28" s="32" customFormat="1" ht="15.75" customHeight="1" x14ac:dyDescent="0.25">
      <c r="A421" s="254">
        <v>15</v>
      </c>
      <c r="B421" s="173"/>
      <c r="C421" s="174" t="s">
        <v>259</v>
      </c>
      <c r="D421" s="174"/>
      <c r="E421" s="174"/>
      <c r="F421" s="174"/>
      <c r="G421" s="175"/>
      <c r="H421" s="175"/>
      <c r="I421" s="176">
        <v>15743.828108736005</v>
      </c>
      <c r="J421" s="176">
        <v>0</v>
      </c>
      <c r="K421" s="176">
        <v>0</v>
      </c>
      <c r="L421" s="176">
        <v>0</v>
      </c>
      <c r="M421" s="176">
        <v>0</v>
      </c>
      <c r="N421" s="176">
        <v>15743.828108736005</v>
      </c>
      <c r="O421" s="176">
        <v>0</v>
      </c>
      <c r="P421" s="176">
        <v>15743.828108736005</v>
      </c>
      <c r="Q421" s="176">
        <v>0</v>
      </c>
      <c r="R421" s="176">
        <v>0</v>
      </c>
      <c r="S421" s="176">
        <v>21000.170879999998</v>
      </c>
      <c r="T421" s="176">
        <v>5211.5170448639992</v>
      </c>
      <c r="U421" s="337">
        <v>1585.56</v>
      </c>
      <c r="V421" s="177"/>
      <c r="W421" s="176"/>
      <c r="X421" s="178">
        <v>1313</v>
      </c>
      <c r="Y421" s="177">
        <v>15743.828108736005</v>
      </c>
      <c r="Z421" s="176">
        <v>0</v>
      </c>
      <c r="AA421" s="178">
        <v>15743.828108736005</v>
      </c>
      <c r="AB421" s="179">
        <v>1</v>
      </c>
    </row>
    <row r="422" spans="1:28" s="32" customFormat="1" ht="15.75" customHeight="1" x14ac:dyDescent="0.25">
      <c r="A422" s="258" t="s">
        <v>1530</v>
      </c>
      <c r="B422" s="170"/>
      <c r="C422" s="145" t="s">
        <v>252</v>
      </c>
      <c r="D422" s="145"/>
      <c r="E422" s="145"/>
      <c r="F422" s="145"/>
      <c r="G422" s="162"/>
      <c r="H422" s="162"/>
      <c r="I422" s="164">
        <v>4210.8952878720011</v>
      </c>
      <c r="J422" s="164">
        <v>0</v>
      </c>
      <c r="K422" s="164">
        <v>0</v>
      </c>
      <c r="L422" s="164">
        <v>0</v>
      </c>
      <c r="M422" s="164">
        <v>0</v>
      </c>
      <c r="N422" s="164">
        <v>4210.8952878720011</v>
      </c>
      <c r="O422" s="164">
        <v>0</v>
      </c>
      <c r="P422" s="164">
        <v>4210.8952878720011</v>
      </c>
      <c r="Q422" s="164">
        <v>0</v>
      </c>
      <c r="R422" s="164">
        <v>0</v>
      </c>
      <c r="S422" s="164">
        <v>5616.77376</v>
      </c>
      <c r="T422" s="164">
        <v>1405.8784721279999</v>
      </c>
      <c r="U422" s="336">
        <v>93.820000000000007</v>
      </c>
      <c r="V422" s="165"/>
      <c r="W422" s="164"/>
      <c r="X422" s="166">
        <v>367</v>
      </c>
      <c r="Y422" s="165">
        <v>4210.8952878720011</v>
      </c>
      <c r="Z422" s="164">
        <v>0</v>
      </c>
      <c r="AA422" s="166">
        <v>4210.8952878720011</v>
      </c>
      <c r="AB422" s="152">
        <v>1</v>
      </c>
    </row>
    <row r="423" spans="1:28" s="32" customFormat="1" ht="38.25" x14ac:dyDescent="0.25">
      <c r="A423" s="253" t="s">
        <v>1531</v>
      </c>
      <c r="B423" s="172" t="s">
        <v>641</v>
      </c>
      <c r="C423" s="154" t="s">
        <v>118</v>
      </c>
      <c r="D423" s="160" t="s">
        <v>508</v>
      </c>
      <c r="E423" s="153" t="s">
        <v>36</v>
      </c>
      <c r="F423" s="155">
        <v>158</v>
      </c>
      <c r="G423" s="155">
        <v>14.202240000000002</v>
      </c>
      <c r="H423" s="57">
        <v>10.647419328000002</v>
      </c>
      <c r="I423" s="58">
        <v>1682.2922538240002</v>
      </c>
      <c r="J423" s="323"/>
      <c r="K423" s="324">
        <v>0</v>
      </c>
      <c r="L423" s="323"/>
      <c r="M423" s="324">
        <v>0</v>
      </c>
      <c r="N423" s="324">
        <v>1682.2922538240002</v>
      </c>
      <c r="O423" s="314">
        <v>0</v>
      </c>
      <c r="P423" s="314">
        <v>1682.2922538240002</v>
      </c>
      <c r="Q423" s="314">
        <v>0</v>
      </c>
      <c r="R423" s="280">
        <v>0</v>
      </c>
      <c r="S423" s="326">
        <v>2243.9539200000004</v>
      </c>
      <c r="T423" s="317">
        <v>561.66166617600015</v>
      </c>
      <c r="U423" s="335">
        <v>11.38</v>
      </c>
      <c r="V423" s="59">
        <v>158</v>
      </c>
      <c r="W423" s="65"/>
      <c r="X423" s="60">
        <v>158</v>
      </c>
      <c r="Y423" s="59">
        <v>1682.2922538240002</v>
      </c>
      <c r="Z423" s="58">
        <v>0</v>
      </c>
      <c r="AA423" s="60">
        <v>1682.2922538240002</v>
      </c>
      <c r="AB423" s="61">
        <v>1</v>
      </c>
    </row>
    <row r="424" spans="1:28" s="32" customFormat="1" ht="38.25" x14ac:dyDescent="0.25">
      <c r="A424" s="253" t="s">
        <v>1532</v>
      </c>
      <c r="B424" s="172" t="s">
        <v>643</v>
      </c>
      <c r="C424" s="154" t="s">
        <v>120</v>
      </c>
      <c r="D424" s="160" t="s">
        <v>508</v>
      </c>
      <c r="E424" s="153" t="s">
        <v>36</v>
      </c>
      <c r="F424" s="155">
        <v>8</v>
      </c>
      <c r="G424" s="155">
        <v>18.320640000000001</v>
      </c>
      <c r="H424" s="57">
        <v>13.734983808000001</v>
      </c>
      <c r="I424" s="58">
        <v>109.87987046400001</v>
      </c>
      <c r="J424" s="323"/>
      <c r="K424" s="324">
        <v>0</v>
      </c>
      <c r="L424" s="323"/>
      <c r="M424" s="324">
        <v>0</v>
      </c>
      <c r="N424" s="324">
        <v>109.87987046400001</v>
      </c>
      <c r="O424" s="314">
        <v>0</v>
      </c>
      <c r="P424" s="314">
        <v>109.87987046400001</v>
      </c>
      <c r="Q424" s="314">
        <v>0</v>
      </c>
      <c r="R424" s="280">
        <v>0</v>
      </c>
      <c r="S424" s="326">
        <v>146.56512000000001</v>
      </c>
      <c r="T424" s="317">
        <v>36.685249536000001</v>
      </c>
      <c r="U424" s="335">
        <v>14.68</v>
      </c>
      <c r="V424" s="59">
        <v>8</v>
      </c>
      <c r="W424" s="65"/>
      <c r="X424" s="60">
        <v>8</v>
      </c>
      <c r="Y424" s="59">
        <v>109.87987046400001</v>
      </c>
      <c r="Z424" s="58">
        <v>0</v>
      </c>
      <c r="AA424" s="60">
        <v>109.87987046400001</v>
      </c>
      <c r="AB424" s="61">
        <v>1</v>
      </c>
    </row>
    <row r="425" spans="1:28" s="32" customFormat="1" ht="38.25" x14ac:dyDescent="0.25">
      <c r="A425" s="253" t="s">
        <v>1533</v>
      </c>
      <c r="B425" s="172" t="s">
        <v>650</v>
      </c>
      <c r="C425" s="154" t="s">
        <v>127</v>
      </c>
      <c r="D425" s="160" t="s">
        <v>508</v>
      </c>
      <c r="E425" s="153" t="s">
        <v>28</v>
      </c>
      <c r="F425" s="155">
        <v>7</v>
      </c>
      <c r="G425" s="155">
        <v>17.709119999999999</v>
      </c>
      <c r="H425" s="57">
        <v>13.276527264</v>
      </c>
      <c r="I425" s="58">
        <v>92.935690848000007</v>
      </c>
      <c r="J425" s="323"/>
      <c r="K425" s="324">
        <v>0</v>
      </c>
      <c r="L425" s="323"/>
      <c r="M425" s="324">
        <v>0</v>
      </c>
      <c r="N425" s="324">
        <v>92.935690848000007</v>
      </c>
      <c r="O425" s="314">
        <v>0</v>
      </c>
      <c r="P425" s="314">
        <v>92.935690848000007</v>
      </c>
      <c r="Q425" s="314">
        <v>0</v>
      </c>
      <c r="R425" s="280">
        <v>0</v>
      </c>
      <c r="S425" s="326">
        <v>123.96383999999999</v>
      </c>
      <c r="T425" s="317">
        <v>31.028149151999983</v>
      </c>
      <c r="U425" s="335">
        <v>14.19</v>
      </c>
      <c r="V425" s="59">
        <v>7</v>
      </c>
      <c r="W425" s="65"/>
      <c r="X425" s="60">
        <v>7</v>
      </c>
      <c r="Y425" s="59">
        <v>92.935690848000007</v>
      </c>
      <c r="Z425" s="58">
        <v>0</v>
      </c>
      <c r="AA425" s="60">
        <v>92.935690848000007</v>
      </c>
      <c r="AB425" s="61">
        <v>1</v>
      </c>
    </row>
    <row r="426" spans="1:28" s="32" customFormat="1" ht="38.25" x14ac:dyDescent="0.25">
      <c r="A426" s="253" t="s">
        <v>1534</v>
      </c>
      <c r="B426" s="172" t="s">
        <v>651</v>
      </c>
      <c r="C426" s="154" t="s">
        <v>128</v>
      </c>
      <c r="D426" s="160" t="s">
        <v>508</v>
      </c>
      <c r="E426" s="153" t="s">
        <v>28</v>
      </c>
      <c r="F426" s="155">
        <v>27</v>
      </c>
      <c r="G426" s="155">
        <v>24.048960000000001</v>
      </c>
      <c r="H426" s="57">
        <v>18.029505312000001</v>
      </c>
      <c r="I426" s="58">
        <v>486.79664342400002</v>
      </c>
      <c r="J426" s="323"/>
      <c r="K426" s="324">
        <v>0</v>
      </c>
      <c r="L426" s="323"/>
      <c r="M426" s="324">
        <v>0</v>
      </c>
      <c r="N426" s="324">
        <v>486.79664342400002</v>
      </c>
      <c r="O426" s="314">
        <v>0</v>
      </c>
      <c r="P426" s="314">
        <v>486.79664342400002</v>
      </c>
      <c r="Q426" s="314">
        <v>0</v>
      </c>
      <c r="R426" s="280">
        <v>0</v>
      </c>
      <c r="S426" s="326">
        <v>649.32191999999998</v>
      </c>
      <c r="T426" s="317">
        <v>162.52527657599995</v>
      </c>
      <c r="U426" s="335">
        <v>19.27</v>
      </c>
      <c r="V426" s="59">
        <v>27</v>
      </c>
      <c r="W426" s="65"/>
      <c r="X426" s="60">
        <v>27</v>
      </c>
      <c r="Y426" s="59">
        <v>486.79664342400002</v>
      </c>
      <c r="Z426" s="58">
        <v>0</v>
      </c>
      <c r="AA426" s="60">
        <v>486.79664342400002</v>
      </c>
      <c r="AB426" s="61">
        <v>1</v>
      </c>
    </row>
    <row r="427" spans="1:28" s="32" customFormat="1" ht="38.25" x14ac:dyDescent="0.25">
      <c r="A427" s="253" t="s">
        <v>1535</v>
      </c>
      <c r="B427" s="172" t="s">
        <v>655</v>
      </c>
      <c r="C427" s="154" t="s">
        <v>132</v>
      </c>
      <c r="D427" s="160" t="s">
        <v>508</v>
      </c>
      <c r="E427" s="153" t="s">
        <v>28</v>
      </c>
      <c r="F427" s="155">
        <v>53</v>
      </c>
      <c r="G427" s="155">
        <v>11.069759999999999</v>
      </c>
      <c r="H427" s="57">
        <v>8.2989990719999991</v>
      </c>
      <c r="I427" s="58">
        <v>439.84695081599995</v>
      </c>
      <c r="J427" s="323"/>
      <c r="K427" s="324">
        <v>0</v>
      </c>
      <c r="L427" s="323"/>
      <c r="M427" s="324">
        <v>0</v>
      </c>
      <c r="N427" s="324">
        <v>439.84695081599995</v>
      </c>
      <c r="O427" s="314">
        <v>0</v>
      </c>
      <c r="P427" s="314">
        <v>439.84695081599995</v>
      </c>
      <c r="Q427" s="314">
        <v>0</v>
      </c>
      <c r="R427" s="280">
        <v>0</v>
      </c>
      <c r="S427" s="326">
        <v>586.69727999999998</v>
      </c>
      <c r="T427" s="317">
        <v>146.85032918400003</v>
      </c>
      <c r="U427" s="335">
        <v>8.8699999999999992</v>
      </c>
      <c r="V427" s="59">
        <v>53</v>
      </c>
      <c r="W427" s="65"/>
      <c r="X427" s="60">
        <v>53</v>
      </c>
      <c r="Y427" s="59">
        <v>439.84695081599995</v>
      </c>
      <c r="Z427" s="58">
        <v>0</v>
      </c>
      <c r="AA427" s="60">
        <v>439.84695081599995</v>
      </c>
      <c r="AB427" s="61">
        <v>1</v>
      </c>
    </row>
    <row r="428" spans="1:28" s="32" customFormat="1" ht="38.25" x14ac:dyDescent="0.25">
      <c r="A428" s="253" t="s">
        <v>1536</v>
      </c>
      <c r="B428" s="172" t="s">
        <v>656</v>
      </c>
      <c r="C428" s="154" t="s">
        <v>133</v>
      </c>
      <c r="D428" s="160" t="s">
        <v>508</v>
      </c>
      <c r="E428" s="153" t="s">
        <v>28</v>
      </c>
      <c r="F428" s="155">
        <v>3</v>
      </c>
      <c r="G428" s="155">
        <v>15.337919999999999</v>
      </c>
      <c r="H428" s="57">
        <v>11.498838623999999</v>
      </c>
      <c r="I428" s="58">
        <v>34.496515871999996</v>
      </c>
      <c r="J428" s="323"/>
      <c r="K428" s="324">
        <v>0</v>
      </c>
      <c r="L428" s="323"/>
      <c r="M428" s="324">
        <v>0</v>
      </c>
      <c r="N428" s="324">
        <v>34.496515871999996</v>
      </c>
      <c r="O428" s="314">
        <v>0</v>
      </c>
      <c r="P428" s="314">
        <v>34.496515871999996</v>
      </c>
      <c r="Q428" s="314">
        <v>0</v>
      </c>
      <c r="R428" s="280">
        <v>0</v>
      </c>
      <c r="S428" s="326">
        <v>46.013759999999998</v>
      </c>
      <c r="T428" s="317">
        <v>11.517244128000002</v>
      </c>
      <c r="U428" s="335">
        <v>12.29</v>
      </c>
      <c r="V428" s="59">
        <v>3</v>
      </c>
      <c r="W428" s="65"/>
      <c r="X428" s="60">
        <v>3</v>
      </c>
      <c r="Y428" s="59">
        <v>34.496515871999996</v>
      </c>
      <c r="Z428" s="58">
        <v>0</v>
      </c>
      <c r="AA428" s="60">
        <v>34.496515871999996</v>
      </c>
      <c r="AB428" s="61">
        <v>1</v>
      </c>
    </row>
    <row r="429" spans="1:28" s="32" customFormat="1" ht="51" x14ac:dyDescent="0.25">
      <c r="A429" s="253" t="s">
        <v>1537</v>
      </c>
      <c r="B429" s="172" t="s">
        <v>686</v>
      </c>
      <c r="C429" s="154" t="s">
        <v>157</v>
      </c>
      <c r="D429" s="160" t="s">
        <v>508</v>
      </c>
      <c r="E429" s="153" t="s">
        <v>36</v>
      </c>
      <c r="F429" s="155">
        <v>111</v>
      </c>
      <c r="G429" s="155">
        <v>16.398720000000001</v>
      </c>
      <c r="H429" s="57">
        <v>12.294120384000001</v>
      </c>
      <c r="I429" s="58">
        <v>1364.6473626240002</v>
      </c>
      <c r="J429" s="323"/>
      <c r="K429" s="324">
        <v>0</v>
      </c>
      <c r="L429" s="323"/>
      <c r="M429" s="324">
        <v>0</v>
      </c>
      <c r="N429" s="324">
        <v>1364.6473626240002</v>
      </c>
      <c r="O429" s="314">
        <v>0</v>
      </c>
      <c r="P429" s="314">
        <v>1364.6473626240002</v>
      </c>
      <c r="Q429" s="314">
        <v>0</v>
      </c>
      <c r="R429" s="280">
        <v>0</v>
      </c>
      <c r="S429" s="326">
        <v>1820.25792</v>
      </c>
      <c r="T429" s="317">
        <v>455.61055737599986</v>
      </c>
      <c r="U429" s="335">
        <v>13.14</v>
      </c>
      <c r="V429" s="59">
        <v>111</v>
      </c>
      <c r="W429" s="65"/>
      <c r="X429" s="60">
        <v>111</v>
      </c>
      <c r="Y429" s="59">
        <v>1364.6473626240002</v>
      </c>
      <c r="Z429" s="58">
        <v>0</v>
      </c>
      <c r="AA429" s="60">
        <v>1364.6473626240002</v>
      </c>
      <c r="AB429" s="61">
        <v>1</v>
      </c>
    </row>
    <row r="430" spans="1:28" s="32" customFormat="1" ht="15.75" customHeight="1" x14ac:dyDescent="0.25">
      <c r="A430" s="258" t="s">
        <v>1538</v>
      </c>
      <c r="B430" s="170"/>
      <c r="C430" s="145" t="s">
        <v>163</v>
      </c>
      <c r="D430" s="145"/>
      <c r="E430" s="145"/>
      <c r="F430" s="145"/>
      <c r="G430" s="162"/>
      <c r="H430" s="162"/>
      <c r="I430" s="164">
        <v>6722.7131986560007</v>
      </c>
      <c r="J430" s="164">
        <v>0</v>
      </c>
      <c r="K430" s="164">
        <v>0</v>
      </c>
      <c r="L430" s="164">
        <v>0</v>
      </c>
      <c r="M430" s="164">
        <v>0</v>
      </c>
      <c r="N430" s="164">
        <v>6722.7131986560007</v>
      </c>
      <c r="O430" s="164">
        <v>0</v>
      </c>
      <c r="P430" s="164">
        <v>6722.7131986560007</v>
      </c>
      <c r="Q430" s="164">
        <v>0</v>
      </c>
      <c r="R430" s="164">
        <v>0</v>
      </c>
      <c r="S430" s="164">
        <v>8967.2044800000003</v>
      </c>
      <c r="T430" s="164">
        <v>2244.4912813439992</v>
      </c>
      <c r="U430" s="336">
        <v>16.5</v>
      </c>
      <c r="V430" s="165"/>
      <c r="W430" s="164"/>
      <c r="X430" s="166">
        <v>878</v>
      </c>
      <c r="Y430" s="165">
        <v>6722.7131986560007</v>
      </c>
      <c r="Z430" s="164">
        <v>0</v>
      </c>
      <c r="AA430" s="166">
        <v>6722.7131986560007</v>
      </c>
      <c r="AB430" s="152">
        <v>1</v>
      </c>
    </row>
    <row r="431" spans="1:28" s="32" customFormat="1" ht="25.5" x14ac:dyDescent="0.25">
      <c r="A431" s="253" t="s">
        <v>1539</v>
      </c>
      <c r="B431" s="172" t="s">
        <v>770</v>
      </c>
      <c r="C431" s="154" t="s">
        <v>227</v>
      </c>
      <c r="D431" s="160" t="s">
        <v>508</v>
      </c>
      <c r="E431" s="153" t="s">
        <v>36</v>
      </c>
      <c r="F431" s="155">
        <v>75</v>
      </c>
      <c r="G431" s="155">
        <v>10.39584</v>
      </c>
      <c r="H431" s="57">
        <v>7.793761248</v>
      </c>
      <c r="I431" s="58">
        <v>584.53209360000005</v>
      </c>
      <c r="J431" s="323"/>
      <c r="K431" s="324">
        <v>0</v>
      </c>
      <c r="L431" s="323"/>
      <c r="M431" s="324">
        <v>0</v>
      </c>
      <c r="N431" s="324">
        <v>584.53209360000005</v>
      </c>
      <c r="O431" s="314">
        <v>0</v>
      </c>
      <c r="P431" s="314">
        <v>584.53209360000005</v>
      </c>
      <c r="Q431" s="314">
        <v>0</v>
      </c>
      <c r="R431" s="280">
        <v>0</v>
      </c>
      <c r="S431" s="326">
        <v>779.68799999999999</v>
      </c>
      <c r="T431" s="317">
        <v>195.15590639999994</v>
      </c>
      <c r="U431" s="335">
        <v>8.33</v>
      </c>
      <c r="V431" s="59">
        <v>75</v>
      </c>
      <c r="W431" s="65"/>
      <c r="X431" s="60">
        <v>75</v>
      </c>
      <c r="Y431" s="59">
        <v>584.53209360000005</v>
      </c>
      <c r="Z431" s="58">
        <v>0</v>
      </c>
      <c r="AA431" s="60">
        <v>584.53209360000005</v>
      </c>
      <c r="AB431" s="61">
        <v>1</v>
      </c>
    </row>
    <row r="432" spans="1:28" s="32" customFormat="1" ht="15.75" x14ac:dyDescent="0.25">
      <c r="A432" s="253" t="s">
        <v>1540</v>
      </c>
      <c r="B432" s="172" t="s">
        <v>805</v>
      </c>
      <c r="C432" s="154" t="s">
        <v>260</v>
      </c>
      <c r="D432" s="160" t="s">
        <v>508</v>
      </c>
      <c r="E432" s="153" t="s">
        <v>87</v>
      </c>
      <c r="F432" s="155">
        <v>803</v>
      </c>
      <c r="G432" s="155">
        <v>10.196160000000001</v>
      </c>
      <c r="H432" s="57">
        <v>7.6440611520000008</v>
      </c>
      <c r="I432" s="58">
        <v>6138.1811050560009</v>
      </c>
      <c r="J432" s="323"/>
      <c r="K432" s="324">
        <v>0</v>
      </c>
      <c r="L432" s="323"/>
      <c r="M432" s="324">
        <v>0</v>
      </c>
      <c r="N432" s="324">
        <v>6138.1811050560009</v>
      </c>
      <c r="O432" s="314">
        <v>0</v>
      </c>
      <c r="P432" s="314">
        <v>6138.1811050560009</v>
      </c>
      <c r="Q432" s="314">
        <v>0</v>
      </c>
      <c r="R432" s="280">
        <v>0</v>
      </c>
      <c r="S432" s="326">
        <v>8187.5164800000002</v>
      </c>
      <c r="T432" s="317">
        <v>2049.3353749439993</v>
      </c>
      <c r="U432" s="335">
        <v>8.17</v>
      </c>
      <c r="V432" s="59">
        <v>803</v>
      </c>
      <c r="W432" s="65"/>
      <c r="X432" s="60">
        <v>803</v>
      </c>
      <c r="Y432" s="59">
        <v>6138.1811050560009</v>
      </c>
      <c r="Z432" s="58">
        <v>0</v>
      </c>
      <c r="AA432" s="60">
        <v>6138.1811050560009</v>
      </c>
      <c r="AB432" s="61">
        <v>1</v>
      </c>
    </row>
    <row r="433" spans="1:28" s="32" customFormat="1" ht="15.75" customHeight="1" x14ac:dyDescent="0.25">
      <c r="A433" s="258" t="s">
        <v>1541</v>
      </c>
      <c r="B433" s="170"/>
      <c r="C433" s="145" t="s">
        <v>170</v>
      </c>
      <c r="D433" s="145"/>
      <c r="E433" s="145"/>
      <c r="F433" s="145"/>
      <c r="G433" s="162"/>
      <c r="H433" s="162"/>
      <c r="I433" s="164">
        <v>1361.8498420799999</v>
      </c>
      <c r="J433" s="164">
        <v>0</v>
      </c>
      <c r="K433" s="164">
        <v>0</v>
      </c>
      <c r="L433" s="164">
        <v>0</v>
      </c>
      <c r="M433" s="164">
        <v>0</v>
      </c>
      <c r="N433" s="164">
        <v>1361.8498420799999</v>
      </c>
      <c r="O433" s="164">
        <v>0</v>
      </c>
      <c r="P433" s="164">
        <v>1361.8498420799999</v>
      </c>
      <c r="Q433" s="164">
        <v>0</v>
      </c>
      <c r="R433" s="164">
        <v>0</v>
      </c>
      <c r="S433" s="164">
        <v>1816.5264</v>
      </c>
      <c r="T433" s="164">
        <v>409.85083151999999</v>
      </c>
      <c r="U433" s="336">
        <v>201.07999999999998</v>
      </c>
      <c r="V433" s="165"/>
      <c r="W433" s="164"/>
      <c r="X433" s="166">
        <v>45</v>
      </c>
      <c r="Y433" s="165">
        <v>1361.8498420799999</v>
      </c>
      <c r="Z433" s="164">
        <v>0</v>
      </c>
      <c r="AA433" s="166">
        <v>1361.8498420799999</v>
      </c>
      <c r="AB433" s="152">
        <v>1</v>
      </c>
    </row>
    <row r="434" spans="1:28" s="32" customFormat="1" ht="38.25" x14ac:dyDescent="0.25">
      <c r="A434" s="253" t="s">
        <v>1542</v>
      </c>
      <c r="B434" s="172" t="s">
        <v>669</v>
      </c>
      <c r="C434" s="154" t="s">
        <v>146</v>
      </c>
      <c r="D434" s="160" t="s">
        <v>508</v>
      </c>
      <c r="E434" s="153" t="s">
        <v>28</v>
      </c>
      <c r="F434" s="155">
        <v>1</v>
      </c>
      <c r="G434" s="155">
        <v>32.098559999999999</v>
      </c>
      <c r="H434" s="57">
        <v>24.064290432</v>
      </c>
      <c r="I434" s="58">
        <v>24.064290432</v>
      </c>
      <c r="J434" s="323"/>
      <c r="K434" s="324">
        <v>0</v>
      </c>
      <c r="L434" s="323"/>
      <c r="M434" s="324">
        <v>0</v>
      </c>
      <c r="N434" s="324">
        <v>24.064290432</v>
      </c>
      <c r="O434" s="314">
        <v>0</v>
      </c>
      <c r="P434" s="314">
        <v>24.064290432</v>
      </c>
      <c r="Q434" s="314">
        <v>0</v>
      </c>
      <c r="R434" s="280">
        <v>0</v>
      </c>
      <c r="S434" s="326">
        <v>32.098559999999999</v>
      </c>
      <c r="T434" s="317">
        <v>8.0342695679999991</v>
      </c>
      <c r="U434" s="335">
        <v>25.72</v>
      </c>
      <c r="V434" s="59">
        <v>1</v>
      </c>
      <c r="W434" s="65"/>
      <c r="X434" s="60">
        <v>1</v>
      </c>
      <c r="Y434" s="59">
        <v>24.064290432</v>
      </c>
      <c r="Z434" s="58">
        <v>0</v>
      </c>
      <c r="AA434" s="60">
        <v>24.064290432</v>
      </c>
      <c r="AB434" s="61">
        <v>1</v>
      </c>
    </row>
    <row r="435" spans="1:28" s="32" customFormat="1" ht="38.25" x14ac:dyDescent="0.25">
      <c r="A435" s="253" t="s">
        <v>1543</v>
      </c>
      <c r="B435" s="172" t="s">
        <v>673</v>
      </c>
      <c r="C435" s="154" t="s">
        <v>150</v>
      </c>
      <c r="D435" s="160" t="s">
        <v>508</v>
      </c>
      <c r="E435" s="153" t="s">
        <v>28</v>
      </c>
      <c r="F435" s="155">
        <v>5</v>
      </c>
      <c r="G435" s="155">
        <v>35.817599999999999</v>
      </c>
      <c r="H435" s="57">
        <v>26.852454720000001</v>
      </c>
      <c r="I435" s="58">
        <v>134.26227360000001</v>
      </c>
      <c r="J435" s="323"/>
      <c r="K435" s="324">
        <v>0</v>
      </c>
      <c r="L435" s="323"/>
      <c r="M435" s="324">
        <v>0</v>
      </c>
      <c r="N435" s="324">
        <v>134.26227360000001</v>
      </c>
      <c r="O435" s="314">
        <v>0</v>
      </c>
      <c r="P435" s="314">
        <v>134.26227360000001</v>
      </c>
      <c r="Q435" s="314">
        <v>0</v>
      </c>
      <c r="R435" s="280">
        <v>0</v>
      </c>
      <c r="S435" s="326">
        <v>179.08799999999999</v>
      </c>
      <c r="T435" s="317"/>
      <c r="U435" s="335">
        <v>28.7</v>
      </c>
      <c r="V435" s="59">
        <v>5</v>
      </c>
      <c r="W435" s="65"/>
      <c r="X435" s="60">
        <v>5</v>
      </c>
      <c r="Y435" s="59">
        <v>134.26227360000001</v>
      </c>
      <c r="Z435" s="58">
        <v>0</v>
      </c>
      <c r="AA435" s="60">
        <v>134.26227360000001</v>
      </c>
      <c r="AB435" s="61">
        <v>1</v>
      </c>
    </row>
    <row r="436" spans="1:28" s="32" customFormat="1" ht="38.25" x14ac:dyDescent="0.25">
      <c r="A436" s="253" t="s">
        <v>1544</v>
      </c>
      <c r="B436" s="172" t="s">
        <v>675</v>
      </c>
      <c r="C436" s="154" t="s">
        <v>152</v>
      </c>
      <c r="D436" s="160" t="s">
        <v>508</v>
      </c>
      <c r="E436" s="153" t="s">
        <v>28</v>
      </c>
      <c r="F436" s="155">
        <v>14</v>
      </c>
      <c r="G436" s="155">
        <v>41.745600000000003</v>
      </c>
      <c r="H436" s="57">
        <v>31.296676320000003</v>
      </c>
      <c r="I436" s="58">
        <v>438.15346848000002</v>
      </c>
      <c r="J436" s="323"/>
      <c r="K436" s="324">
        <v>0</v>
      </c>
      <c r="L436" s="323"/>
      <c r="M436" s="324">
        <v>0</v>
      </c>
      <c r="N436" s="324">
        <v>438.15346848000002</v>
      </c>
      <c r="O436" s="314">
        <v>0</v>
      </c>
      <c r="P436" s="314">
        <v>438.15346848000002</v>
      </c>
      <c r="Q436" s="314">
        <v>0</v>
      </c>
      <c r="R436" s="280">
        <v>0</v>
      </c>
      <c r="S436" s="326">
        <v>584.4384</v>
      </c>
      <c r="T436" s="317">
        <v>146.28493151999999</v>
      </c>
      <c r="U436" s="335">
        <v>33.450000000000003</v>
      </c>
      <c r="V436" s="59">
        <v>14</v>
      </c>
      <c r="W436" s="65"/>
      <c r="X436" s="60">
        <v>14</v>
      </c>
      <c r="Y436" s="59">
        <v>438.15346848000002</v>
      </c>
      <c r="Z436" s="58">
        <v>0</v>
      </c>
      <c r="AA436" s="60">
        <v>438.15346848000002</v>
      </c>
      <c r="AB436" s="61">
        <v>1</v>
      </c>
    </row>
    <row r="437" spans="1:28" s="32" customFormat="1" ht="38.25" x14ac:dyDescent="0.25">
      <c r="A437" s="253" t="s">
        <v>1545</v>
      </c>
      <c r="B437" s="172" t="s">
        <v>677</v>
      </c>
      <c r="C437" s="154" t="s">
        <v>806</v>
      </c>
      <c r="D437" s="160" t="s">
        <v>508</v>
      </c>
      <c r="E437" s="153" t="s">
        <v>28</v>
      </c>
      <c r="F437" s="155">
        <v>2</v>
      </c>
      <c r="G437" s="155">
        <v>46.924800000000005</v>
      </c>
      <c r="H437" s="57">
        <v>35.179522560000002</v>
      </c>
      <c r="I437" s="58">
        <v>70.359045120000005</v>
      </c>
      <c r="J437" s="323"/>
      <c r="K437" s="324">
        <v>0</v>
      </c>
      <c r="L437" s="323"/>
      <c r="M437" s="324">
        <v>0</v>
      </c>
      <c r="N437" s="324">
        <v>70.359045120000005</v>
      </c>
      <c r="O437" s="314">
        <v>0</v>
      </c>
      <c r="P437" s="314">
        <v>70.359045120000005</v>
      </c>
      <c r="Q437" s="314">
        <v>0</v>
      </c>
      <c r="R437" s="280">
        <v>0</v>
      </c>
      <c r="S437" s="326">
        <v>93.849600000000009</v>
      </c>
      <c r="T437" s="317">
        <v>23.490554880000005</v>
      </c>
      <c r="U437" s="335">
        <v>37.6</v>
      </c>
      <c r="V437" s="59">
        <v>2</v>
      </c>
      <c r="W437" s="65"/>
      <c r="X437" s="60">
        <v>2</v>
      </c>
      <c r="Y437" s="59">
        <v>70.359045120000005</v>
      </c>
      <c r="Z437" s="58">
        <v>0</v>
      </c>
      <c r="AA437" s="60">
        <v>70.359045120000005</v>
      </c>
      <c r="AB437" s="61">
        <v>1</v>
      </c>
    </row>
    <row r="438" spans="1:28" s="32" customFormat="1" ht="38.25" x14ac:dyDescent="0.25">
      <c r="A438" s="253" t="s">
        <v>1546</v>
      </c>
      <c r="B438" s="172" t="s">
        <v>807</v>
      </c>
      <c r="C438" s="154" t="s">
        <v>261</v>
      </c>
      <c r="D438" s="160" t="s">
        <v>508</v>
      </c>
      <c r="E438" s="153" t="s">
        <v>28</v>
      </c>
      <c r="F438" s="155">
        <v>1</v>
      </c>
      <c r="G438" s="155">
        <v>27.69312</v>
      </c>
      <c r="H438" s="57">
        <v>20.761532064000001</v>
      </c>
      <c r="I438" s="58">
        <v>20.761532064000001</v>
      </c>
      <c r="J438" s="323"/>
      <c r="K438" s="324">
        <v>0</v>
      </c>
      <c r="L438" s="323"/>
      <c r="M438" s="324">
        <v>0</v>
      </c>
      <c r="N438" s="324">
        <v>20.761532064000001</v>
      </c>
      <c r="O438" s="314">
        <v>0</v>
      </c>
      <c r="P438" s="314">
        <v>20.761532064000001</v>
      </c>
      <c r="Q438" s="314">
        <v>0</v>
      </c>
      <c r="R438" s="280">
        <v>0</v>
      </c>
      <c r="S438" s="326">
        <v>27.69312</v>
      </c>
      <c r="T438" s="317">
        <v>6.9315879359999997</v>
      </c>
      <c r="U438" s="335">
        <v>22.19</v>
      </c>
      <c r="V438" s="59">
        <v>1</v>
      </c>
      <c r="W438" s="65"/>
      <c r="X438" s="60">
        <v>1</v>
      </c>
      <c r="Y438" s="59">
        <v>20.761532064000001</v>
      </c>
      <c r="Z438" s="58">
        <v>0</v>
      </c>
      <c r="AA438" s="60">
        <v>20.761532064000001</v>
      </c>
      <c r="AB438" s="61">
        <v>1</v>
      </c>
    </row>
    <row r="439" spans="1:28" s="32" customFormat="1" ht="25.5" x14ac:dyDescent="0.25">
      <c r="A439" s="253" t="s">
        <v>1547</v>
      </c>
      <c r="B439" s="172" t="s">
        <v>706</v>
      </c>
      <c r="C439" s="154" t="s">
        <v>172</v>
      </c>
      <c r="D439" s="160" t="s">
        <v>508</v>
      </c>
      <c r="E439" s="153" t="s">
        <v>28</v>
      </c>
      <c r="F439" s="155">
        <v>20</v>
      </c>
      <c r="G439" s="155">
        <v>42.556800000000003</v>
      </c>
      <c r="H439" s="57">
        <v>31.904832960000004</v>
      </c>
      <c r="I439" s="58">
        <v>638.09665920000009</v>
      </c>
      <c r="J439" s="323"/>
      <c r="K439" s="324">
        <v>0</v>
      </c>
      <c r="L439" s="323"/>
      <c r="M439" s="324">
        <v>0</v>
      </c>
      <c r="N439" s="324">
        <v>638.09665920000009</v>
      </c>
      <c r="O439" s="314">
        <v>0</v>
      </c>
      <c r="P439" s="314">
        <v>638.09665920000009</v>
      </c>
      <c r="Q439" s="314">
        <v>0</v>
      </c>
      <c r="R439" s="280">
        <v>0</v>
      </c>
      <c r="S439" s="326">
        <v>851.13600000000008</v>
      </c>
      <c r="T439" s="317">
        <v>213.03934079999999</v>
      </c>
      <c r="U439" s="335">
        <v>34.1</v>
      </c>
      <c r="V439" s="59">
        <v>20</v>
      </c>
      <c r="W439" s="65"/>
      <c r="X439" s="60">
        <v>20</v>
      </c>
      <c r="Y439" s="59">
        <v>638.09665920000009</v>
      </c>
      <c r="Z439" s="58">
        <v>0</v>
      </c>
      <c r="AA439" s="60">
        <v>638.09665920000009</v>
      </c>
      <c r="AB439" s="61">
        <v>1</v>
      </c>
    </row>
    <row r="440" spans="1:28" s="32" customFormat="1" ht="38.25" x14ac:dyDescent="0.25">
      <c r="A440" s="253" t="s">
        <v>1548</v>
      </c>
      <c r="B440" s="172" t="s">
        <v>707</v>
      </c>
      <c r="C440" s="154" t="s">
        <v>173</v>
      </c>
      <c r="D440" s="160" t="s">
        <v>508</v>
      </c>
      <c r="E440" s="153" t="s">
        <v>28</v>
      </c>
      <c r="F440" s="155">
        <v>2</v>
      </c>
      <c r="G440" s="155">
        <v>24.111360000000001</v>
      </c>
      <c r="H440" s="57">
        <v>18.076286592000002</v>
      </c>
      <c r="I440" s="58">
        <v>36.152573184000005</v>
      </c>
      <c r="J440" s="323"/>
      <c r="K440" s="324">
        <v>0</v>
      </c>
      <c r="L440" s="323"/>
      <c r="M440" s="324">
        <v>0</v>
      </c>
      <c r="N440" s="324">
        <v>36.152573184000005</v>
      </c>
      <c r="O440" s="314">
        <v>0</v>
      </c>
      <c r="P440" s="314">
        <v>36.152573184000005</v>
      </c>
      <c r="Q440" s="314">
        <v>0</v>
      </c>
      <c r="R440" s="280">
        <v>0</v>
      </c>
      <c r="S440" s="326">
        <v>48.222720000000002</v>
      </c>
      <c r="T440" s="317">
        <v>12.070146815999998</v>
      </c>
      <c r="U440" s="335">
        <v>19.32</v>
      </c>
      <c r="V440" s="59">
        <v>2</v>
      </c>
      <c r="W440" s="65"/>
      <c r="X440" s="60">
        <v>2</v>
      </c>
      <c r="Y440" s="59">
        <v>36.152573184000005</v>
      </c>
      <c r="Z440" s="58">
        <v>0</v>
      </c>
      <c r="AA440" s="60">
        <v>36.152573184000005</v>
      </c>
      <c r="AB440" s="61">
        <v>1</v>
      </c>
    </row>
    <row r="441" spans="1:28" s="32" customFormat="1" ht="15.75" customHeight="1" x14ac:dyDescent="0.25">
      <c r="A441" s="258" t="s">
        <v>1549</v>
      </c>
      <c r="B441" s="170"/>
      <c r="C441" s="145" t="s">
        <v>214</v>
      </c>
      <c r="D441" s="145"/>
      <c r="E441" s="145"/>
      <c r="F441" s="145"/>
      <c r="G441" s="162"/>
      <c r="H441" s="162"/>
      <c r="I441" s="164">
        <v>3448.3697801280005</v>
      </c>
      <c r="J441" s="164">
        <v>0</v>
      </c>
      <c r="K441" s="164">
        <v>0</v>
      </c>
      <c r="L441" s="164">
        <v>0</v>
      </c>
      <c r="M441" s="164">
        <v>0</v>
      </c>
      <c r="N441" s="164">
        <v>3448.3697801280005</v>
      </c>
      <c r="O441" s="164">
        <v>0</v>
      </c>
      <c r="P441" s="164">
        <v>3448.3697801280005</v>
      </c>
      <c r="Q441" s="164">
        <v>0</v>
      </c>
      <c r="R441" s="164">
        <v>0</v>
      </c>
      <c r="S441" s="164">
        <v>4599.6662400000005</v>
      </c>
      <c r="T441" s="164">
        <v>1151.2964598719998</v>
      </c>
      <c r="U441" s="336">
        <v>1274.1599999999999</v>
      </c>
      <c r="V441" s="165"/>
      <c r="W441" s="164"/>
      <c r="X441" s="166">
        <v>23</v>
      </c>
      <c r="Y441" s="165">
        <v>3448.3697801280005</v>
      </c>
      <c r="Z441" s="164">
        <v>0</v>
      </c>
      <c r="AA441" s="166">
        <v>3448.3697801280005</v>
      </c>
      <c r="AB441" s="152">
        <v>1</v>
      </c>
    </row>
    <row r="442" spans="1:28" s="32" customFormat="1" ht="15.75" x14ac:dyDescent="0.25">
      <c r="A442" s="253" t="s">
        <v>1550</v>
      </c>
      <c r="B442" s="172" t="s">
        <v>808</v>
      </c>
      <c r="C442" s="154" t="s">
        <v>262</v>
      </c>
      <c r="D442" s="160" t="s">
        <v>508</v>
      </c>
      <c r="E442" s="153" t="s">
        <v>28</v>
      </c>
      <c r="F442" s="155">
        <v>1</v>
      </c>
      <c r="G442" s="155">
        <v>920.21280000000002</v>
      </c>
      <c r="H442" s="57">
        <v>689.88353616000006</v>
      </c>
      <c r="I442" s="58">
        <v>689.88353616000006</v>
      </c>
      <c r="J442" s="323"/>
      <c r="K442" s="324">
        <v>0</v>
      </c>
      <c r="L442" s="323"/>
      <c r="M442" s="324">
        <v>0</v>
      </c>
      <c r="N442" s="324">
        <v>689.88353616000006</v>
      </c>
      <c r="O442" s="314">
        <v>0</v>
      </c>
      <c r="P442" s="314">
        <v>689.88353616000006</v>
      </c>
      <c r="Q442" s="314">
        <v>0</v>
      </c>
      <c r="R442" s="280">
        <v>0</v>
      </c>
      <c r="S442" s="326">
        <v>920.21280000000002</v>
      </c>
      <c r="T442" s="317">
        <v>230.32926383999995</v>
      </c>
      <c r="U442" s="335">
        <v>737.35</v>
      </c>
      <c r="V442" s="59">
        <v>1</v>
      </c>
      <c r="W442" s="65"/>
      <c r="X442" s="60">
        <v>1</v>
      </c>
      <c r="Y442" s="59">
        <v>689.88353616000006</v>
      </c>
      <c r="Z442" s="58">
        <v>0</v>
      </c>
      <c r="AA442" s="60">
        <v>689.88353616000006</v>
      </c>
      <c r="AB442" s="61">
        <v>1</v>
      </c>
    </row>
    <row r="443" spans="1:28" s="32" customFormat="1" ht="51" x14ac:dyDescent="0.25">
      <c r="A443" s="253" t="s">
        <v>1551</v>
      </c>
      <c r="B443" s="172" t="s">
        <v>809</v>
      </c>
      <c r="C443" s="154" t="s">
        <v>810</v>
      </c>
      <c r="D443" s="160" t="s">
        <v>508</v>
      </c>
      <c r="E443" s="153" t="s">
        <v>28</v>
      </c>
      <c r="F443" s="155">
        <v>19</v>
      </c>
      <c r="G443" s="155">
        <v>149.90976000000001</v>
      </c>
      <c r="H443" s="57">
        <v>112.38734707200001</v>
      </c>
      <c r="I443" s="58">
        <v>2135.3595943680002</v>
      </c>
      <c r="J443" s="323"/>
      <c r="K443" s="324">
        <v>0</v>
      </c>
      <c r="L443" s="323"/>
      <c r="M443" s="324">
        <v>0</v>
      </c>
      <c r="N443" s="324">
        <v>2135.3595943680002</v>
      </c>
      <c r="O443" s="314">
        <v>0</v>
      </c>
      <c r="P443" s="314">
        <v>2135.3595943680002</v>
      </c>
      <c r="Q443" s="314">
        <v>0</v>
      </c>
      <c r="R443" s="280">
        <v>0</v>
      </c>
      <c r="S443" s="326">
        <v>2848.2854400000001</v>
      </c>
      <c r="T443" s="317">
        <v>712.92584563199989</v>
      </c>
      <c r="U443" s="335">
        <v>120.12</v>
      </c>
      <c r="V443" s="59">
        <v>19</v>
      </c>
      <c r="W443" s="65"/>
      <c r="X443" s="60">
        <v>19</v>
      </c>
      <c r="Y443" s="59">
        <v>2135.3595943680002</v>
      </c>
      <c r="Z443" s="58">
        <v>0</v>
      </c>
      <c r="AA443" s="60">
        <v>2135.3595943680002</v>
      </c>
      <c r="AB443" s="61">
        <v>1</v>
      </c>
    </row>
    <row r="444" spans="1:28" s="32" customFormat="1" ht="51" x14ac:dyDescent="0.25">
      <c r="A444" s="253" t="s">
        <v>1552</v>
      </c>
      <c r="B444" s="172" t="s">
        <v>811</v>
      </c>
      <c r="C444" s="154" t="s">
        <v>812</v>
      </c>
      <c r="D444" s="160" t="s">
        <v>508</v>
      </c>
      <c r="E444" s="153" t="s">
        <v>28</v>
      </c>
      <c r="F444" s="155">
        <v>1</v>
      </c>
      <c r="G444" s="155">
        <v>208.89024000000001</v>
      </c>
      <c r="H444" s="57">
        <v>156.60501292800001</v>
      </c>
      <c r="I444" s="58">
        <v>156.60501292800001</v>
      </c>
      <c r="J444" s="323"/>
      <c r="K444" s="324">
        <v>0</v>
      </c>
      <c r="L444" s="323"/>
      <c r="M444" s="324">
        <v>0</v>
      </c>
      <c r="N444" s="324">
        <v>156.60501292800001</v>
      </c>
      <c r="O444" s="314">
        <v>0</v>
      </c>
      <c r="P444" s="314">
        <v>156.60501292800001</v>
      </c>
      <c r="Q444" s="314">
        <v>0</v>
      </c>
      <c r="R444" s="280">
        <v>0</v>
      </c>
      <c r="S444" s="326">
        <v>208.89024000000001</v>
      </c>
      <c r="T444" s="317">
        <v>52.285227071999998</v>
      </c>
      <c r="U444" s="335">
        <v>167.38</v>
      </c>
      <c r="V444" s="59">
        <v>1</v>
      </c>
      <c r="W444" s="65"/>
      <c r="X444" s="60">
        <v>1</v>
      </c>
      <c r="Y444" s="59">
        <v>156.60501292800001</v>
      </c>
      <c r="Z444" s="58">
        <v>0</v>
      </c>
      <c r="AA444" s="60">
        <v>156.60501292800001</v>
      </c>
      <c r="AB444" s="61">
        <v>1</v>
      </c>
    </row>
    <row r="445" spans="1:28" s="32" customFormat="1" ht="25.5" x14ac:dyDescent="0.25">
      <c r="A445" s="253" t="s">
        <v>1553</v>
      </c>
      <c r="B445" s="172" t="s">
        <v>813</v>
      </c>
      <c r="C445" s="154" t="s">
        <v>814</v>
      </c>
      <c r="D445" s="160" t="s">
        <v>508</v>
      </c>
      <c r="E445" s="153" t="s">
        <v>28</v>
      </c>
      <c r="F445" s="155">
        <v>2</v>
      </c>
      <c r="G445" s="155">
        <v>311.13888000000003</v>
      </c>
      <c r="H445" s="57">
        <v>233.26081833600003</v>
      </c>
      <c r="I445" s="58">
        <v>466.52163667200006</v>
      </c>
      <c r="J445" s="323"/>
      <c r="K445" s="324">
        <v>0</v>
      </c>
      <c r="L445" s="323"/>
      <c r="M445" s="324">
        <v>0</v>
      </c>
      <c r="N445" s="324">
        <v>466.52163667200006</v>
      </c>
      <c r="O445" s="314">
        <v>0</v>
      </c>
      <c r="P445" s="314">
        <v>466.52163667200006</v>
      </c>
      <c r="Q445" s="314">
        <v>0</v>
      </c>
      <c r="R445" s="280">
        <v>0</v>
      </c>
      <c r="S445" s="326">
        <v>622.27776000000006</v>
      </c>
      <c r="T445" s="317">
        <v>155.756123328</v>
      </c>
      <c r="U445" s="335">
        <v>249.31</v>
      </c>
      <c r="V445" s="59">
        <v>2</v>
      </c>
      <c r="W445" s="65"/>
      <c r="X445" s="60">
        <v>2</v>
      </c>
      <c r="Y445" s="59">
        <v>466.52163667200006</v>
      </c>
      <c r="Z445" s="58">
        <v>0</v>
      </c>
      <c r="AA445" s="60">
        <v>466.52163667200006</v>
      </c>
      <c r="AB445" s="61">
        <v>1</v>
      </c>
    </row>
    <row r="446" spans="1:28" s="32" customFormat="1" ht="15.75" customHeight="1" x14ac:dyDescent="0.25">
      <c r="A446" s="254">
        <v>16</v>
      </c>
      <c r="B446" s="173"/>
      <c r="C446" s="174" t="s">
        <v>263</v>
      </c>
      <c r="D446" s="174"/>
      <c r="E446" s="174"/>
      <c r="F446" s="174"/>
      <c r="G446" s="180"/>
      <c r="H446" s="180"/>
      <c r="I446" s="176">
        <v>18862.006258368005</v>
      </c>
      <c r="J446" s="176">
        <v>0</v>
      </c>
      <c r="K446" s="176">
        <v>0</v>
      </c>
      <c r="L446" s="176">
        <v>0</v>
      </c>
      <c r="M446" s="176">
        <v>0</v>
      </c>
      <c r="N446" s="176">
        <v>18862.006258368005</v>
      </c>
      <c r="O446" s="176">
        <v>0</v>
      </c>
      <c r="P446" s="176">
        <v>18862.006258368005</v>
      </c>
      <c r="Q446" s="176">
        <v>0</v>
      </c>
      <c r="R446" s="176">
        <v>0</v>
      </c>
      <c r="S446" s="176">
        <v>25159.405439999995</v>
      </c>
      <c r="T446" s="176">
        <v>3394.4070463679991</v>
      </c>
      <c r="U446" s="337">
        <v>689.73</v>
      </c>
      <c r="V446" s="177"/>
      <c r="W446" s="176"/>
      <c r="X446" s="178">
        <v>1776</v>
      </c>
      <c r="Y446" s="177">
        <v>36435.132115200002</v>
      </c>
      <c r="Z446" s="176">
        <v>-17573.125856832001</v>
      </c>
      <c r="AA446" s="178">
        <v>18862.006258368005</v>
      </c>
      <c r="AB446" s="179">
        <v>1</v>
      </c>
    </row>
    <row r="447" spans="1:28" s="32" customFormat="1" ht="15.75" x14ac:dyDescent="0.25">
      <c r="A447" s="253" t="s">
        <v>1554</v>
      </c>
      <c r="B447" s="172" t="s">
        <v>815</v>
      </c>
      <c r="C447" s="154" t="s">
        <v>264</v>
      </c>
      <c r="D447" s="160" t="s">
        <v>508</v>
      </c>
      <c r="E447" s="153" t="s">
        <v>87</v>
      </c>
      <c r="F447" s="155">
        <v>279</v>
      </c>
      <c r="G447" s="155">
        <v>19.606080000000002</v>
      </c>
      <c r="H447" s="57">
        <v>14.698678176000003</v>
      </c>
      <c r="I447" s="58">
        <v>4100.9312111040008</v>
      </c>
      <c r="J447" s="323"/>
      <c r="K447" s="324">
        <v>0</v>
      </c>
      <c r="L447" s="323"/>
      <c r="M447" s="324">
        <v>0</v>
      </c>
      <c r="N447" s="324">
        <v>4100.9312111040008</v>
      </c>
      <c r="O447" s="314">
        <v>0</v>
      </c>
      <c r="P447" s="314">
        <v>4100.9312111040008</v>
      </c>
      <c r="Q447" s="314">
        <v>0</v>
      </c>
      <c r="R447" s="280">
        <v>0</v>
      </c>
      <c r="S447" s="326">
        <v>5470.0963200000006</v>
      </c>
      <c r="T447" s="317">
        <v>1369.1651088959998</v>
      </c>
      <c r="U447" s="335">
        <v>15.71</v>
      </c>
      <c r="V447" s="59">
        <v>279</v>
      </c>
      <c r="W447" s="65"/>
      <c r="X447" s="60">
        <v>279</v>
      </c>
      <c r="Y447" s="59">
        <v>4100.9312111040008</v>
      </c>
      <c r="Z447" s="58">
        <v>0</v>
      </c>
      <c r="AA447" s="60">
        <v>4100.9312111040008</v>
      </c>
      <c r="AB447" s="61">
        <v>1</v>
      </c>
    </row>
    <row r="448" spans="1:28" s="32" customFormat="1" ht="25.5" x14ac:dyDescent="0.25">
      <c r="A448" s="253" t="s">
        <v>1555</v>
      </c>
      <c r="B448" s="172" t="s">
        <v>816</v>
      </c>
      <c r="C448" s="154" t="s">
        <v>266</v>
      </c>
      <c r="D448" s="160" t="s">
        <v>508</v>
      </c>
      <c r="E448" s="153" t="s">
        <v>36</v>
      </c>
      <c r="F448" s="155">
        <v>169</v>
      </c>
      <c r="G448" s="155">
        <v>68.627520000000004</v>
      </c>
      <c r="H448" s="57">
        <v>51.450051744000007</v>
      </c>
      <c r="I448" s="58">
        <v>8695.0587447360012</v>
      </c>
      <c r="J448" s="323"/>
      <c r="K448" s="324">
        <v>0</v>
      </c>
      <c r="L448" s="323"/>
      <c r="M448" s="324">
        <v>0</v>
      </c>
      <c r="N448" s="324">
        <v>8695.0587447360012</v>
      </c>
      <c r="O448" s="314">
        <v>0</v>
      </c>
      <c r="P448" s="314">
        <v>8695.0587447360012</v>
      </c>
      <c r="Q448" s="314">
        <v>0</v>
      </c>
      <c r="R448" s="280">
        <v>0</v>
      </c>
      <c r="S448" s="326">
        <v>11598.050880000001</v>
      </c>
      <c r="T448" s="317"/>
      <c r="U448" s="335">
        <v>54.99</v>
      </c>
      <c r="V448" s="59">
        <v>342</v>
      </c>
      <c r="W448" s="65">
        <v>-173</v>
      </c>
      <c r="X448" s="60">
        <v>169</v>
      </c>
      <c r="Y448" s="59">
        <v>17595.917696448003</v>
      </c>
      <c r="Z448" s="58">
        <v>-8900.8589517120017</v>
      </c>
      <c r="AA448" s="60">
        <v>8695.0587447360012</v>
      </c>
      <c r="AB448" s="61">
        <v>1</v>
      </c>
    </row>
    <row r="449" spans="1:28" s="32" customFormat="1" ht="25.5" x14ac:dyDescent="0.25">
      <c r="A449" s="253" t="s">
        <v>1556</v>
      </c>
      <c r="B449" s="172" t="s">
        <v>817</v>
      </c>
      <c r="C449" s="154" t="s">
        <v>267</v>
      </c>
      <c r="D449" s="160" t="s">
        <v>508</v>
      </c>
      <c r="E449" s="153" t="s">
        <v>28</v>
      </c>
      <c r="F449" s="155">
        <v>8</v>
      </c>
      <c r="G449" s="155">
        <v>54.088320000000003</v>
      </c>
      <c r="H449" s="57">
        <v>40.550013504000006</v>
      </c>
      <c r="I449" s="58">
        <v>324.40010803200005</v>
      </c>
      <c r="J449" s="323"/>
      <c r="K449" s="324">
        <v>0</v>
      </c>
      <c r="L449" s="323"/>
      <c r="M449" s="324">
        <v>0</v>
      </c>
      <c r="N449" s="324">
        <v>324.40010803200005</v>
      </c>
      <c r="O449" s="314">
        <v>0</v>
      </c>
      <c r="P449" s="314">
        <v>324.40010803200005</v>
      </c>
      <c r="Q449" s="314">
        <v>0</v>
      </c>
      <c r="R449" s="280">
        <v>0</v>
      </c>
      <c r="S449" s="326">
        <v>432.70656000000002</v>
      </c>
      <c r="T449" s="317">
        <v>108.30645196799998</v>
      </c>
      <c r="U449" s="335">
        <v>43.34</v>
      </c>
      <c r="V449" s="59">
        <v>169</v>
      </c>
      <c r="W449" s="65">
        <v>-161</v>
      </c>
      <c r="X449" s="60">
        <v>8</v>
      </c>
      <c r="Y449" s="59">
        <v>6852.9522821760011</v>
      </c>
      <c r="Z449" s="58">
        <v>-6528.5521741440007</v>
      </c>
      <c r="AA449" s="60">
        <v>324.40010803200039</v>
      </c>
      <c r="AB449" s="61">
        <v>1.0000000000000011</v>
      </c>
    </row>
    <row r="450" spans="1:28" s="32" customFormat="1" ht="25.5" x14ac:dyDescent="0.25">
      <c r="A450" s="253" t="s">
        <v>1557</v>
      </c>
      <c r="B450" s="172" t="s">
        <v>818</v>
      </c>
      <c r="C450" s="154" t="s">
        <v>268</v>
      </c>
      <c r="D450" s="160" t="s">
        <v>508</v>
      </c>
      <c r="E450" s="153" t="s">
        <v>28</v>
      </c>
      <c r="F450" s="155">
        <v>9</v>
      </c>
      <c r="G450" s="155">
        <v>110.46048</v>
      </c>
      <c r="H450" s="57">
        <v>82.812221856000008</v>
      </c>
      <c r="I450" s="58">
        <v>745.30999670400001</v>
      </c>
      <c r="J450" s="323"/>
      <c r="K450" s="324">
        <v>0</v>
      </c>
      <c r="L450" s="323"/>
      <c r="M450" s="324">
        <v>0</v>
      </c>
      <c r="N450" s="324">
        <v>745.30999670400001</v>
      </c>
      <c r="O450" s="314">
        <v>0</v>
      </c>
      <c r="P450" s="314">
        <v>745.30999670400001</v>
      </c>
      <c r="Q450" s="314">
        <v>0</v>
      </c>
      <c r="R450" s="280">
        <v>0</v>
      </c>
      <c r="S450" s="326">
        <v>994.14431999999999</v>
      </c>
      <c r="T450" s="317">
        <v>248.83432329599998</v>
      </c>
      <c r="U450" s="335">
        <v>88.51</v>
      </c>
      <c r="V450" s="59">
        <v>8</v>
      </c>
      <c r="W450" s="65">
        <v>1</v>
      </c>
      <c r="X450" s="60">
        <v>9</v>
      </c>
      <c r="Y450" s="59">
        <v>662.49777484800006</v>
      </c>
      <c r="Z450" s="58">
        <v>82.812221856000008</v>
      </c>
      <c r="AA450" s="60">
        <v>745.30999670400001</v>
      </c>
      <c r="AB450" s="61">
        <v>1</v>
      </c>
    </row>
    <row r="451" spans="1:28" s="32" customFormat="1" ht="25.5" x14ac:dyDescent="0.25">
      <c r="A451" s="253" t="s">
        <v>1558</v>
      </c>
      <c r="B451" s="172" t="s">
        <v>819</v>
      </c>
      <c r="C451" s="154" t="s">
        <v>820</v>
      </c>
      <c r="D451" s="160" t="s">
        <v>508</v>
      </c>
      <c r="E451" s="153" t="s">
        <v>31</v>
      </c>
      <c r="F451" s="155">
        <v>1</v>
      </c>
      <c r="G451" s="155">
        <v>460.56192000000004</v>
      </c>
      <c r="H451" s="57">
        <v>345.28327142400002</v>
      </c>
      <c r="I451" s="58">
        <v>345.28327142400002</v>
      </c>
      <c r="J451" s="323"/>
      <c r="K451" s="324">
        <v>0</v>
      </c>
      <c r="L451" s="323"/>
      <c r="M451" s="324">
        <v>0</v>
      </c>
      <c r="N451" s="324">
        <v>345.28327142400002</v>
      </c>
      <c r="O451" s="314">
        <v>0</v>
      </c>
      <c r="P451" s="314">
        <v>345.28327142400002</v>
      </c>
      <c r="Q451" s="314">
        <v>0</v>
      </c>
      <c r="R451" s="280">
        <v>0</v>
      </c>
      <c r="S451" s="326">
        <v>460.56192000000004</v>
      </c>
      <c r="T451" s="317">
        <v>115.27864857600002</v>
      </c>
      <c r="U451" s="335">
        <v>369.04</v>
      </c>
      <c r="V451" s="59">
        <v>9</v>
      </c>
      <c r="W451" s="65">
        <v>-8</v>
      </c>
      <c r="X451" s="60">
        <v>1</v>
      </c>
      <c r="Y451" s="59">
        <v>3107.549442816</v>
      </c>
      <c r="Z451" s="58">
        <v>-2762.2661713920002</v>
      </c>
      <c r="AA451" s="60">
        <v>345.28327142399985</v>
      </c>
      <c r="AB451" s="61">
        <v>0.99999999999999956</v>
      </c>
    </row>
    <row r="452" spans="1:28" s="32" customFormat="1" ht="15.75" x14ac:dyDescent="0.25">
      <c r="A452" s="253" t="s">
        <v>1559</v>
      </c>
      <c r="B452" s="172" t="s">
        <v>821</v>
      </c>
      <c r="C452" s="154" t="s">
        <v>269</v>
      </c>
      <c r="D452" s="160" t="s">
        <v>508</v>
      </c>
      <c r="E452" s="153" t="s">
        <v>31</v>
      </c>
      <c r="F452" s="155">
        <v>18</v>
      </c>
      <c r="G452" s="155">
        <v>17.372160000000001</v>
      </c>
      <c r="H452" s="57">
        <v>13.023908352000001</v>
      </c>
      <c r="I452" s="58">
        <v>234.43035033600003</v>
      </c>
      <c r="J452" s="323"/>
      <c r="K452" s="324">
        <v>0</v>
      </c>
      <c r="L452" s="323"/>
      <c r="M452" s="324">
        <v>0</v>
      </c>
      <c r="N452" s="324">
        <v>234.43035033600003</v>
      </c>
      <c r="O452" s="314">
        <v>0</v>
      </c>
      <c r="P452" s="314">
        <v>234.43035033600003</v>
      </c>
      <c r="Q452" s="314">
        <v>0</v>
      </c>
      <c r="R452" s="280">
        <v>0</v>
      </c>
      <c r="S452" s="326">
        <v>312.69888000000003</v>
      </c>
      <c r="T452" s="317">
        <v>78.268529663999999</v>
      </c>
      <c r="U452" s="335">
        <v>13.92</v>
      </c>
      <c r="V452" s="59">
        <v>1</v>
      </c>
      <c r="W452" s="65">
        <v>17</v>
      </c>
      <c r="X452" s="60">
        <v>18</v>
      </c>
      <c r="Y452" s="59">
        <v>13.023908352000001</v>
      </c>
      <c r="Z452" s="58">
        <v>221.40644198400003</v>
      </c>
      <c r="AA452" s="60">
        <v>234.43035033600003</v>
      </c>
      <c r="AB452" s="61">
        <v>1</v>
      </c>
    </row>
    <row r="453" spans="1:28" s="32" customFormat="1" ht="25.5" x14ac:dyDescent="0.25">
      <c r="A453" s="253" t="s">
        <v>1560</v>
      </c>
      <c r="B453" s="172" t="s">
        <v>822</v>
      </c>
      <c r="C453" s="154" t="s">
        <v>270</v>
      </c>
      <c r="D453" s="160" t="s">
        <v>508</v>
      </c>
      <c r="E453" s="153" t="s">
        <v>31</v>
      </c>
      <c r="F453" s="155">
        <v>499</v>
      </c>
      <c r="G453" s="155">
        <v>1.1731199999999999</v>
      </c>
      <c r="H453" s="57">
        <v>0.87948806400000001</v>
      </c>
      <c r="I453" s="58">
        <v>438.86454393600002</v>
      </c>
      <c r="J453" s="323"/>
      <c r="K453" s="324">
        <v>0</v>
      </c>
      <c r="L453" s="323"/>
      <c r="M453" s="324">
        <v>0</v>
      </c>
      <c r="N453" s="324">
        <v>438.86454393600002</v>
      </c>
      <c r="O453" s="314">
        <v>0</v>
      </c>
      <c r="P453" s="314">
        <v>438.86454393600002</v>
      </c>
      <c r="Q453" s="314">
        <v>0</v>
      </c>
      <c r="R453" s="280">
        <v>0</v>
      </c>
      <c r="S453" s="326">
        <v>585.38688000000002</v>
      </c>
      <c r="T453" s="317">
        <v>146.522336064</v>
      </c>
      <c r="U453" s="335">
        <v>0.94</v>
      </c>
      <c r="V453" s="59">
        <v>18</v>
      </c>
      <c r="W453" s="65">
        <v>481</v>
      </c>
      <c r="X453" s="60">
        <v>499</v>
      </c>
      <c r="Y453" s="59">
        <v>15.830785152000001</v>
      </c>
      <c r="Z453" s="58">
        <v>423.03375878399999</v>
      </c>
      <c r="AA453" s="60">
        <v>438.86454393599996</v>
      </c>
      <c r="AB453" s="61">
        <v>0.99999999999999989</v>
      </c>
    </row>
    <row r="454" spans="1:28" s="32" customFormat="1" ht="15.75" x14ac:dyDescent="0.25">
      <c r="A454" s="253" t="s">
        <v>1561</v>
      </c>
      <c r="B454" s="172" t="s">
        <v>823</v>
      </c>
      <c r="C454" s="154" t="s">
        <v>271</v>
      </c>
      <c r="D454" s="160" t="s">
        <v>508</v>
      </c>
      <c r="E454" s="153" t="s">
        <v>31</v>
      </c>
      <c r="F454" s="155">
        <v>8</v>
      </c>
      <c r="G454" s="155">
        <v>0.92352000000000001</v>
      </c>
      <c r="H454" s="57">
        <v>0.69236294400000009</v>
      </c>
      <c r="I454" s="58">
        <v>5.5389035520000007</v>
      </c>
      <c r="J454" s="323"/>
      <c r="K454" s="324">
        <v>0</v>
      </c>
      <c r="L454" s="323"/>
      <c r="M454" s="324">
        <v>0</v>
      </c>
      <c r="N454" s="324">
        <v>5.5389035520000007</v>
      </c>
      <c r="O454" s="314">
        <v>0</v>
      </c>
      <c r="P454" s="314">
        <v>5.5389035520000007</v>
      </c>
      <c r="Q454" s="314">
        <v>0</v>
      </c>
      <c r="R454" s="280">
        <v>0</v>
      </c>
      <c r="S454" s="326">
        <v>7.3881600000000001</v>
      </c>
      <c r="T454" s="317">
        <v>1.8492564479999993</v>
      </c>
      <c r="U454" s="335">
        <v>0.74</v>
      </c>
      <c r="V454" s="59">
        <v>499</v>
      </c>
      <c r="W454" s="65">
        <v>-491</v>
      </c>
      <c r="X454" s="60">
        <v>8</v>
      </c>
      <c r="Y454" s="59">
        <v>345.48910905600002</v>
      </c>
      <c r="Z454" s="58">
        <v>-339.95020550400005</v>
      </c>
      <c r="AA454" s="60">
        <v>5.5389035519999652</v>
      </c>
      <c r="AB454" s="61">
        <v>0.99999999999999356</v>
      </c>
    </row>
    <row r="455" spans="1:28" s="32" customFormat="1" ht="15.75" x14ac:dyDescent="0.25">
      <c r="A455" s="253" t="s">
        <v>1562</v>
      </c>
      <c r="B455" s="172" t="s">
        <v>823</v>
      </c>
      <c r="C455" s="154" t="s">
        <v>271</v>
      </c>
      <c r="D455" s="160" t="s">
        <v>508</v>
      </c>
      <c r="E455" s="153" t="s">
        <v>31</v>
      </c>
      <c r="F455" s="155">
        <v>342</v>
      </c>
      <c r="G455" s="155">
        <v>0.92352000000000001</v>
      </c>
      <c r="H455" s="57">
        <v>0.69236294400000009</v>
      </c>
      <c r="I455" s="58">
        <v>236.78812684800002</v>
      </c>
      <c r="J455" s="323"/>
      <c r="K455" s="324">
        <v>0</v>
      </c>
      <c r="L455" s="323"/>
      <c r="M455" s="324">
        <v>0</v>
      </c>
      <c r="N455" s="324">
        <v>236.78812684800002</v>
      </c>
      <c r="O455" s="314">
        <v>0</v>
      </c>
      <c r="P455" s="314">
        <v>236.78812684800002</v>
      </c>
      <c r="Q455" s="314">
        <v>0</v>
      </c>
      <c r="R455" s="280">
        <v>0</v>
      </c>
      <c r="S455" s="326">
        <v>315.84384</v>
      </c>
      <c r="T455" s="317">
        <v>79.055713151999981</v>
      </c>
      <c r="U455" s="335">
        <v>0.74</v>
      </c>
      <c r="V455" s="59">
        <v>8</v>
      </c>
      <c r="W455" s="65">
        <v>334</v>
      </c>
      <c r="X455" s="60">
        <v>342</v>
      </c>
      <c r="Y455" s="59">
        <v>5.5389035520000007</v>
      </c>
      <c r="Z455" s="58">
        <v>231.24922329600003</v>
      </c>
      <c r="AA455" s="60">
        <v>236.78812684800002</v>
      </c>
      <c r="AB455" s="61">
        <v>1</v>
      </c>
    </row>
    <row r="456" spans="1:28" s="32" customFormat="1" ht="15.75" x14ac:dyDescent="0.25">
      <c r="A456" s="253" t="s">
        <v>1563</v>
      </c>
      <c r="B456" s="172" t="s">
        <v>824</v>
      </c>
      <c r="C456" s="154" t="s">
        <v>265</v>
      </c>
      <c r="D456" s="160" t="s">
        <v>508</v>
      </c>
      <c r="E456" s="153" t="s">
        <v>31</v>
      </c>
      <c r="F456" s="155">
        <v>342</v>
      </c>
      <c r="G456" s="155">
        <v>1.6348800000000001</v>
      </c>
      <c r="H456" s="57">
        <v>1.2256695360000001</v>
      </c>
      <c r="I456" s="58">
        <v>419.17898131200002</v>
      </c>
      <c r="J456" s="323"/>
      <c r="K456" s="324">
        <v>0</v>
      </c>
      <c r="L456" s="323"/>
      <c r="M456" s="324">
        <v>0</v>
      </c>
      <c r="N456" s="324">
        <v>419.17898131200002</v>
      </c>
      <c r="O456" s="314">
        <v>0</v>
      </c>
      <c r="P456" s="314">
        <v>419.17898131200002</v>
      </c>
      <c r="Q456" s="314">
        <v>0</v>
      </c>
      <c r="R456" s="280">
        <v>0</v>
      </c>
      <c r="S456" s="326">
        <v>559.12896000000001</v>
      </c>
      <c r="T456" s="317">
        <v>139.94997868799999</v>
      </c>
      <c r="U456" s="335">
        <v>1.31</v>
      </c>
      <c r="V456" s="59">
        <v>342</v>
      </c>
      <c r="W456" s="65"/>
      <c r="X456" s="60">
        <v>342</v>
      </c>
      <c r="Y456" s="59">
        <v>419.17898131200002</v>
      </c>
      <c r="Z456" s="58">
        <v>0</v>
      </c>
      <c r="AA456" s="60">
        <v>419.17898131200002</v>
      </c>
      <c r="AB456" s="61">
        <v>1</v>
      </c>
    </row>
    <row r="457" spans="1:28" s="32" customFormat="1" ht="15.75" x14ac:dyDescent="0.25">
      <c r="A457" s="253" t="s">
        <v>1564</v>
      </c>
      <c r="B457" s="172" t="s">
        <v>825</v>
      </c>
      <c r="C457" s="154" t="s">
        <v>272</v>
      </c>
      <c r="D457" s="160" t="s">
        <v>508</v>
      </c>
      <c r="E457" s="153" t="s">
        <v>31</v>
      </c>
      <c r="F457" s="155">
        <v>8</v>
      </c>
      <c r="G457" s="155">
        <v>34.544640000000001</v>
      </c>
      <c r="H457" s="57">
        <v>25.898116608000002</v>
      </c>
      <c r="I457" s="58">
        <v>207.18493286400002</v>
      </c>
      <c r="J457" s="323"/>
      <c r="K457" s="324">
        <v>0</v>
      </c>
      <c r="L457" s="323"/>
      <c r="M457" s="324">
        <v>0</v>
      </c>
      <c r="N457" s="324">
        <v>207.18493286400002</v>
      </c>
      <c r="O457" s="314">
        <v>0</v>
      </c>
      <c r="P457" s="314">
        <v>207.18493286400002</v>
      </c>
      <c r="Q457" s="314">
        <v>0</v>
      </c>
      <c r="R457" s="280">
        <v>0</v>
      </c>
      <c r="S457" s="326">
        <v>276.35712000000001</v>
      </c>
      <c r="T457" s="317">
        <v>69.172187135999991</v>
      </c>
      <c r="U457" s="335">
        <v>27.68</v>
      </c>
      <c r="V457" s="59">
        <v>8</v>
      </c>
      <c r="W457" s="65"/>
      <c r="X457" s="60">
        <v>8</v>
      </c>
      <c r="Y457" s="59">
        <v>207.18493286400002</v>
      </c>
      <c r="Z457" s="58">
        <v>0</v>
      </c>
      <c r="AA457" s="60">
        <v>207.18493286400002</v>
      </c>
      <c r="AB457" s="61">
        <v>1</v>
      </c>
    </row>
    <row r="458" spans="1:28" s="32" customFormat="1" ht="15.75" x14ac:dyDescent="0.25">
      <c r="A458" s="253" t="s">
        <v>1565</v>
      </c>
      <c r="B458" s="172" t="s">
        <v>826</v>
      </c>
      <c r="C458" s="154" t="s">
        <v>273</v>
      </c>
      <c r="D458" s="160" t="s">
        <v>508</v>
      </c>
      <c r="E458" s="153" t="s">
        <v>31</v>
      </c>
      <c r="F458" s="155">
        <v>48</v>
      </c>
      <c r="G458" s="155">
        <v>19.344000000000001</v>
      </c>
      <c r="H458" s="57">
        <v>14.502196800000002</v>
      </c>
      <c r="I458" s="58">
        <v>696.10544640000012</v>
      </c>
      <c r="J458" s="323"/>
      <c r="K458" s="324">
        <v>0</v>
      </c>
      <c r="L458" s="323"/>
      <c r="M458" s="324">
        <v>0</v>
      </c>
      <c r="N458" s="324">
        <v>696.10544640000012</v>
      </c>
      <c r="O458" s="314">
        <v>0</v>
      </c>
      <c r="P458" s="314">
        <v>696.10544640000012</v>
      </c>
      <c r="Q458" s="314">
        <v>0</v>
      </c>
      <c r="R458" s="280">
        <v>0</v>
      </c>
      <c r="S458" s="326">
        <v>928.51200000000006</v>
      </c>
      <c r="T458" s="317">
        <v>232.40655359999994</v>
      </c>
      <c r="U458" s="335">
        <v>15.5</v>
      </c>
      <c r="V458" s="59">
        <v>48</v>
      </c>
      <c r="W458" s="65"/>
      <c r="X458" s="60">
        <v>48</v>
      </c>
      <c r="Y458" s="59">
        <v>696.10544640000012</v>
      </c>
      <c r="Z458" s="58">
        <v>0</v>
      </c>
      <c r="AA458" s="60">
        <v>696.10544640000012</v>
      </c>
      <c r="AB458" s="61">
        <v>1</v>
      </c>
    </row>
    <row r="459" spans="1:28" s="32" customFormat="1" ht="15.75" x14ac:dyDescent="0.25">
      <c r="A459" s="253" t="s">
        <v>1566</v>
      </c>
      <c r="B459" s="172" t="s">
        <v>827</v>
      </c>
      <c r="C459" s="154" t="s">
        <v>274</v>
      </c>
      <c r="D459" s="160" t="s">
        <v>508</v>
      </c>
      <c r="E459" s="153" t="s">
        <v>31</v>
      </c>
      <c r="F459" s="155">
        <v>45</v>
      </c>
      <c r="G459" s="155">
        <v>71.522880000000001</v>
      </c>
      <c r="H459" s="57">
        <v>53.620703136000003</v>
      </c>
      <c r="I459" s="58">
        <v>2412.9316411200002</v>
      </c>
      <c r="J459" s="323"/>
      <c r="K459" s="324">
        <v>0</v>
      </c>
      <c r="L459" s="323"/>
      <c r="M459" s="324">
        <v>0</v>
      </c>
      <c r="N459" s="324">
        <v>2412.9316411200002</v>
      </c>
      <c r="O459" s="314">
        <v>0</v>
      </c>
      <c r="P459" s="314">
        <v>2412.9316411200002</v>
      </c>
      <c r="Q459" s="314">
        <v>0</v>
      </c>
      <c r="R459" s="280">
        <v>0</v>
      </c>
      <c r="S459" s="326">
        <v>3218.5295999999998</v>
      </c>
      <c r="T459" s="317">
        <v>805.59795887999962</v>
      </c>
      <c r="U459" s="335">
        <v>57.31</v>
      </c>
      <c r="V459" s="59">
        <v>45</v>
      </c>
      <c r="W459" s="65"/>
      <c r="X459" s="60">
        <v>45</v>
      </c>
      <c r="Y459" s="59">
        <v>2412.9316411200002</v>
      </c>
      <c r="Z459" s="58">
        <v>0</v>
      </c>
      <c r="AA459" s="60">
        <v>2412.9316411200002</v>
      </c>
      <c r="AB459" s="61">
        <v>1</v>
      </c>
    </row>
    <row r="460" spans="1:28" s="32" customFormat="1" ht="15.75" customHeight="1" x14ac:dyDescent="0.25">
      <c r="A460" s="254">
        <v>17</v>
      </c>
      <c r="B460" s="173"/>
      <c r="C460" s="174" t="s">
        <v>275</v>
      </c>
      <c r="D460" s="174"/>
      <c r="E460" s="174"/>
      <c r="F460" s="174"/>
      <c r="G460" s="180"/>
      <c r="H460" s="180"/>
      <c r="I460" s="176">
        <v>17604.712577088001</v>
      </c>
      <c r="J460" s="176">
        <v>0</v>
      </c>
      <c r="K460" s="176">
        <v>0</v>
      </c>
      <c r="L460" s="176">
        <v>0</v>
      </c>
      <c r="M460" s="176">
        <v>0</v>
      </c>
      <c r="N460" s="176">
        <v>17604.712577088001</v>
      </c>
      <c r="O460" s="176">
        <v>0</v>
      </c>
      <c r="P460" s="176">
        <v>17604.712577088001</v>
      </c>
      <c r="Q460" s="176">
        <v>0</v>
      </c>
      <c r="R460" s="176">
        <v>0</v>
      </c>
      <c r="S460" s="176">
        <v>23482.34304</v>
      </c>
      <c r="T460" s="176">
        <v>5877.6304629120004</v>
      </c>
      <c r="U460" s="337">
        <v>9429.2899999999991</v>
      </c>
      <c r="V460" s="177"/>
      <c r="W460" s="176"/>
      <c r="X460" s="178">
        <v>124</v>
      </c>
      <c r="Y460" s="177">
        <v>17604.712577088001</v>
      </c>
      <c r="Z460" s="176">
        <v>0</v>
      </c>
      <c r="AA460" s="178">
        <v>17604.712577088001</v>
      </c>
      <c r="AB460" s="179">
        <v>1</v>
      </c>
    </row>
    <row r="461" spans="1:28" s="32" customFormat="1" ht="15.75" customHeight="1" x14ac:dyDescent="0.25">
      <c r="A461" s="258" t="s">
        <v>1567</v>
      </c>
      <c r="B461" s="170"/>
      <c r="C461" s="145" t="s">
        <v>252</v>
      </c>
      <c r="D461" s="145"/>
      <c r="E461" s="145"/>
      <c r="F461" s="145"/>
      <c r="G461" s="162"/>
      <c r="H461" s="162"/>
      <c r="I461" s="164">
        <v>593.13984912000001</v>
      </c>
      <c r="J461" s="164">
        <v>0</v>
      </c>
      <c r="K461" s="164">
        <v>0</v>
      </c>
      <c r="L461" s="164">
        <v>0</v>
      </c>
      <c r="M461" s="164">
        <v>0</v>
      </c>
      <c r="N461" s="164">
        <v>593.13984912000001</v>
      </c>
      <c r="O461" s="164">
        <v>0</v>
      </c>
      <c r="P461" s="164">
        <v>593.13984912000001</v>
      </c>
      <c r="Q461" s="164">
        <v>0</v>
      </c>
      <c r="R461" s="164">
        <v>0</v>
      </c>
      <c r="S461" s="164">
        <v>791.16960000000017</v>
      </c>
      <c r="T461" s="164">
        <v>198.02975088000005</v>
      </c>
      <c r="U461" s="336">
        <v>79.63</v>
      </c>
      <c r="V461" s="165"/>
      <c r="W461" s="164"/>
      <c r="X461" s="166">
        <v>54</v>
      </c>
      <c r="Y461" s="165">
        <v>593.13984912000001</v>
      </c>
      <c r="Z461" s="164">
        <v>0</v>
      </c>
      <c r="AA461" s="166">
        <v>593.13984912000001</v>
      </c>
      <c r="AB461" s="152">
        <v>1</v>
      </c>
    </row>
    <row r="462" spans="1:28" s="32" customFormat="1" ht="38.25" x14ac:dyDescent="0.25">
      <c r="A462" s="253" t="s">
        <v>1568</v>
      </c>
      <c r="B462" s="172" t="s">
        <v>641</v>
      </c>
      <c r="C462" s="154" t="s">
        <v>118</v>
      </c>
      <c r="D462" s="160" t="s">
        <v>508</v>
      </c>
      <c r="E462" s="153" t="s">
        <v>36</v>
      </c>
      <c r="F462" s="155">
        <v>25</v>
      </c>
      <c r="G462" s="155">
        <v>14.202240000000002</v>
      </c>
      <c r="H462" s="57">
        <v>10.647419328000002</v>
      </c>
      <c r="I462" s="58">
        <v>266.18548320000002</v>
      </c>
      <c r="J462" s="323"/>
      <c r="K462" s="324">
        <v>0</v>
      </c>
      <c r="L462" s="323"/>
      <c r="M462" s="324">
        <v>0</v>
      </c>
      <c r="N462" s="324">
        <v>266.18548320000002</v>
      </c>
      <c r="O462" s="314">
        <v>0</v>
      </c>
      <c r="P462" s="314">
        <v>266.18548320000002</v>
      </c>
      <c r="Q462" s="314">
        <v>0</v>
      </c>
      <c r="R462" s="280">
        <v>0</v>
      </c>
      <c r="S462" s="326">
        <v>355.05600000000004</v>
      </c>
      <c r="T462" s="317">
        <v>88.870516800000019</v>
      </c>
      <c r="U462" s="335">
        <v>11.38</v>
      </c>
      <c r="V462" s="59">
        <v>25</v>
      </c>
      <c r="W462" s="65"/>
      <c r="X462" s="60">
        <v>25</v>
      </c>
      <c r="Y462" s="59">
        <v>266.18548320000002</v>
      </c>
      <c r="Z462" s="58">
        <v>0</v>
      </c>
      <c r="AA462" s="60">
        <v>266.18548320000002</v>
      </c>
      <c r="AB462" s="61">
        <v>1</v>
      </c>
    </row>
    <row r="463" spans="1:28" s="32" customFormat="1" ht="38.25" x14ac:dyDescent="0.25">
      <c r="A463" s="253" t="s">
        <v>1569</v>
      </c>
      <c r="B463" s="172" t="s">
        <v>643</v>
      </c>
      <c r="C463" s="154" t="s">
        <v>120</v>
      </c>
      <c r="D463" s="160" t="s">
        <v>508</v>
      </c>
      <c r="E463" s="153" t="s">
        <v>36</v>
      </c>
      <c r="F463" s="155">
        <v>1</v>
      </c>
      <c r="G463" s="155">
        <v>18.320640000000001</v>
      </c>
      <c r="H463" s="57">
        <v>13.734983808000001</v>
      </c>
      <c r="I463" s="58">
        <v>13.734983808000001</v>
      </c>
      <c r="J463" s="323"/>
      <c r="K463" s="324">
        <v>0</v>
      </c>
      <c r="L463" s="323"/>
      <c r="M463" s="324">
        <v>0</v>
      </c>
      <c r="N463" s="324">
        <v>13.734983808000001</v>
      </c>
      <c r="O463" s="314">
        <v>0</v>
      </c>
      <c r="P463" s="314">
        <v>13.734983808000001</v>
      </c>
      <c r="Q463" s="314">
        <v>0</v>
      </c>
      <c r="R463" s="280">
        <v>0</v>
      </c>
      <c r="S463" s="326">
        <v>18.320640000000001</v>
      </c>
      <c r="T463" s="317">
        <v>4.5856561920000001</v>
      </c>
      <c r="U463" s="335">
        <v>14.68</v>
      </c>
      <c r="V463" s="59">
        <v>1</v>
      </c>
      <c r="W463" s="65"/>
      <c r="X463" s="60">
        <v>1</v>
      </c>
      <c r="Y463" s="59">
        <v>13.734983808000001</v>
      </c>
      <c r="Z463" s="58">
        <v>0</v>
      </c>
      <c r="AA463" s="60">
        <v>13.734983808000001</v>
      </c>
      <c r="AB463" s="61">
        <v>1</v>
      </c>
    </row>
    <row r="464" spans="1:28" s="32" customFormat="1" ht="38.25" x14ac:dyDescent="0.25">
      <c r="A464" s="253" t="s">
        <v>1570</v>
      </c>
      <c r="B464" s="172" t="s">
        <v>651</v>
      </c>
      <c r="C464" s="154" t="s">
        <v>128</v>
      </c>
      <c r="D464" s="160" t="s">
        <v>508</v>
      </c>
      <c r="E464" s="153" t="s">
        <v>28</v>
      </c>
      <c r="F464" s="155">
        <v>1</v>
      </c>
      <c r="G464" s="155">
        <v>24.048960000000001</v>
      </c>
      <c r="H464" s="57">
        <v>18.029505312000001</v>
      </c>
      <c r="I464" s="58">
        <v>18.029505312000001</v>
      </c>
      <c r="J464" s="323"/>
      <c r="K464" s="324">
        <v>0</v>
      </c>
      <c r="L464" s="323"/>
      <c r="M464" s="324">
        <v>0</v>
      </c>
      <c r="N464" s="324">
        <v>18.029505312000001</v>
      </c>
      <c r="O464" s="314">
        <v>0</v>
      </c>
      <c r="P464" s="314">
        <v>18.029505312000001</v>
      </c>
      <c r="Q464" s="314">
        <v>0</v>
      </c>
      <c r="R464" s="280">
        <v>0</v>
      </c>
      <c r="S464" s="326">
        <v>24.048960000000001</v>
      </c>
      <c r="T464" s="317">
        <v>6.0194546879999997</v>
      </c>
      <c r="U464" s="335">
        <v>19.27</v>
      </c>
      <c r="V464" s="59">
        <v>1</v>
      </c>
      <c r="W464" s="65"/>
      <c r="X464" s="60">
        <v>1</v>
      </c>
      <c r="Y464" s="59">
        <v>18.029505312000001</v>
      </c>
      <c r="Z464" s="58">
        <v>0</v>
      </c>
      <c r="AA464" s="60">
        <v>18.029505312000001</v>
      </c>
      <c r="AB464" s="61">
        <v>1</v>
      </c>
    </row>
    <row r="465" spans="1:28" s="32" customFormat="1" ht="38.25" x14ac:dyDescent="0.25">
      <c r="A465" s="253" t="s">
        <v>1571</v>
      </c>
      <c r="B465" s="172" t="s">
        <v>655</v>
      </c>
      <c r="C465" s="154" t="s">
        <v>132</v>
      </c>
      <c r="D465" s="160" t="s">
        <v>508</v>
      </c>
      <c r="E465" s="153" t="s">
        <v>28</v>
      </c>
      <c r="F465" s="155">
        <v>9</v>
      </c>
      <c r="G465" s="155">
        <v>11.069759999999999</v>
      </c>
      <c r="H465" s="57">
        <v>8.2989990719999991</v>
      </c>
      <c r="I465" s="58">
        <v>74.690991647999994</v>
      </c>
      <c r="J465" s="323"/>
      <c r="K465" s="324">
        <v>0</v>
      </c>
      <c r="L465" s="323"/>
      <c r="M465" s="324">
        <v>0</v>
      </c>
      <c r="N465" s="324">
        <v>74.690991647999994</v>
      </c>
      <c r="O465" s="314">
        <v>0</v>
      </c>
      <c r="P465" s="314">
        <v>74.690991647999994</v>
      </c>
      <c r="Q465" s="314">
        <v>0</v>
      </c>
      <c r="R465" s="280">
        <v>0</v>
      </c>
      <c r="S465" s="326">
        <v>99.627839999999992</v>
      </c>
      <c r="T465" s="317">
        <v>24.936848351999998</v>
      </c>
      <c r="U465" s="335">
        <v>8.8699999999999992</v>
      </c>
      <c r="V465" s="59">
        <v>9</v>
      </c>
      <c r="W465" s="65"/>
      <c r="X465" s="60">
        <v>9</v>
      </c>
      <c r="Y465" s="59">
        <v>74.690991647999994</v>
      </c>
      <c r="Z465" s="58">
        <v>0</v>
      </c>
      <c r="AA465" s="60">
        <v>74.690991647999994</v>
      </c>
      <c r="AB465" s="61">
        <v>1</v>
      </c>
    </row>
    <row r="466" spans="1:28" s="32" customFormat="1" ht="38.25" x14ac:dyDescent="0.25">
      <c r="A466" s="253" t="s">
        <v>1572</v>
      </c>
      <c r="B466" s="172" t="s">
        <v>656</v>
      </c>
      <c r="C466" s="154" t="s">
        <v>133</v>
      </c>
      <c r="D466" s="160" t="s">
        <v>508</v>
      </c>
      <c r="E466" s="153" t="s">
        <v>28</v>
      </c>
      <c r="F466" s="155">
        <v>1</v>
      </c>
      <c r="G466" s="155">
        <v>15.337919999999999</v>
      </c>
      <c r="H466" s="57">
        <v>11.498838623999999</v>
      </c>
      <c r="I466" s="58">
        <v>11.498838623999999</v>
      </c>
      <c r="J466" s="323"/>
      <c r="K466" s="324">
        <v>0</v>
      </c>
      <c r="L466" s="323"/>
      <c r="M466" s="324">
        <v>0</v>
      </c>
      <c r="N466" s="324">
        <v>11.498838623999999</v>
      </c>
      <c r="O466" s="314">
        <v>0</v>
      </c>
      <c r="P466" s="314">
        <v>11.498838623999999</v>
      </c>
      <c r="Q466" s="314">
        <v>0</v>
      </c>
      <c r="R466" s="280">
        <v>0</v>
      </c>
      <c r="S466" s="326">
        <v>15.337919999999999</v>
      </c>
      <c r="T466" s="317">
        <v>3.8390813759999993</v>
      </c>
      <c r="U466" s="335">
        <v>12.29</v>
      </c>
      <c r="V466" s="59">
        <v>1</v>
      </c>
      <c r="W466" s="65"/>
      <c r="X466" s="60">
        <v>1</v>
      </c>
      <c r="Y466" s="59">
        <v>11.498838623999999</v>
      </c>
      <c r="Z466" s="58">
        <v>0</v>
      </c>
      <c r="AA466" s="60">
        <v>11.498838623999999</v>
      </c>
      <c r="AB466" s="61">
        <v>1</v>
      </c>
    </row>
    <row r="467" spans="1:28" s="32" customFormat="1" ht="51" x14ac:dyDescent="0.25">
      <c r="A467" s="253" t="s">
        <v>1573</v>
      </c>
      <c r="B467" s="172" t="s">
        <v>686</v>
      </c>
      <c r="C467" s="154" t="s">
        <v>157</v>
      </c>
      <c r="D467" s="160" t="s">
        <v>508</v>
      </c>
      <c r="E467" s="153" t="s">
        <v>36</v>
      </c>
      <c r="F467" s="155">
        <v>17</v>
      </c>
      <c r="G467" s="155">
        <v>16.398720000000001</v>
      </c>
      <c r="H467" s="57">
        <v>12.294120384000001</v>
      </c>
      <c r="I467" s="58">
        <v>209.00004652800001</v>
      </c>
      <c r="J467" s="323"/>
      <c r="K467" s="324">
        <v>0</v>
      </c>
      <c r="L467" s="323"/>
      <c r="M467" s="324">
        <v>0</v>
      </c>
      <c r="N467" s="324">
        <v>209.00004652800001</v>
      </c>
      <c r="O467" s="314">
        <v>0</v>
      </c>
      <c r="P467" s="314">
        <v>209.00004652800001</v>
      </c>
      <c r="Q467" s="314">
        <v>0</v>
      </c>
      <c r="R467" s="280">
        <v>0</v>
      </c>
      <c r="S467" s="326">
        <v>278.77824000000004</v>
      </c>
      <c r="T467" s="317">
        <v>69.778193472000027</v>
      </c>
      <c r="U467" s="335">
        <v>13.14</v>
      </c>
      <c r="V467" s="59">
        <v>17</v>
      </c>
      <c r="W467" s="65"/>
      <c r="X467" s="60">
        <v>17</v>
      </c>
      <c r="Y467" s="59">
        <v>209.00004652800001</v>
      </c>
      <c r="Z467" s="58">
        <v>0</v>
      </c>
      <c r="AA467" s="60">
        <v>209.00004652800001</v>
      </c>
      <c r="AB467" s="61">
        <v>1</v>
      </c>
    </row>
    <row r="468" spans="1:28" s="32" customFormat="1" ht="15.75" customHeight="1" x14ac:dyDescent="0.25">
      <c r="A468" s="258" t="s">
        <v>1574</v>
      </c>
      <c r="B468" s="170"/>
      <c r="C468" s="145" t="s">
        <v>163</v>
      </c>
      <c r="D468" s="145"/>
      <c r="E468" s="145"/>
      <c r="F468" s="145"/>
      <c r="G468" s="162"/>
      <c r="H468" s="162"/>
      <c r="I468" s="164">
        <v>3220.8911279999998</v>
      </c>
      <c r="J468" s="164">
        <v>0</v>
      </c>
      <c r="K468" s="164">
        <v>0</v>
      </c>
      <c r="L468" s="164">
        <v>0</v>
      </c>
      <c r="M468" s="164">
        <v>0</v>
      </c>
      <c r="N468" s="164">
        <v>3220.8911279999998</v>
      </c>
      <c r="O468" s="164">
        <v>0</v>
      </c>
      <c r="P468" s="164">
        <v>3220.8911279999998</v>
      </c>
      <c r="Q468" s="164">
        <v>0</v>
      </c>
      <c r="R468" s="164">
        <v>0</v>
      </c>
      <c r="S468" s="164">
        <v>4296.24</v>
      </c>
      <c r="T468" s="164">
        <v>1075.348872</v>
      </c>
      <c r="U468" s="336">
        <v>76.5</v>
      </c>
      <c r="V468" s="165"/>
      <c r="W468" s="164"/>
      <c r="X468" s="166">
        <v>45</v>
      </c>
      <c r="Y468" s="165">
        <v>3220.8911279999998</v>
      </c>
      <c r="Z468" s="164">
        <v>0</v>
      </c>
      <c r="AA468" s="166">
        <v>3220.8911279999998</v>
      </c>
      <c r="AB468" s="152">
        <v>1</v>
      </c>
    </row>
    <row r="469" spans="1:28" s="32" customFormat="1" ht="15.75" x14ac:dyDescent="0.25">
      <c r="A469" s="253" t="s">
        <v>1575</v>
      </c>
      <c r="B469" s="172" t="s">
        <v>828</v>
      </c>
      <c r="C469" s="154" t="s">
        <v>276</v>
      </c>
      <c r="D469" s="160" t="s">
        <v>508</v>
      </c>
      <c r="E469" s="153" t="s">
        <v>36</v>
      </c>
      <c r="F469" s="155">
        <v>45</v>
      </c>
      <c r="G469" s="155">
        <v>95.471999999999994</v>
      </c>
      <c r="H469" s="57">
        <v>71.575358399999999</v>
      </c>
      <c r="I469" s="58">
        <v>3220.8911279999998</v>
      </c>
      <c r="J469" s="323"/>
      <c r="K469" s="324">
        <v>0</v>
      </c>
      <c r="L469" s="323"/>
      <c r="M469" s="324">
        <v>0</v>
      </c>
      <c r="N469" s="324">
        <v>3220.8911279999998</v>
      </c>
      <c r="O469" s="314">
        <v>0</v>
      </c>
      <c r="P469" s="314">
        <v>3220.8911279999998</v>
      </c>
      <c r="Q469" s="314">
        <v>0</v>
      </c>
      <c r="R469" s="280">
        <v>0</v>
      </c>
      <c r="S469" s="326">
        <v>4296.24</v>
      </c>
      <c r="T469" s="317">
        <v>1075.348872</v>
      </c>
      <c r="U469" s="296">
        <v>76.5</v>
      </c>
      <c r="V469" s="59">
        <v>45</v>
      </c>
      <c r="W469" s="65"/>
      <c r="X469" s="60">
        <v>45</v>
      </c>
      <c r="Y469" s="59">
        <v>3220.8911279999998</v>
      </c>
      <c r="Z469" s="58">
        <v>0</v>
      </c>
      <c r="AA469" s="60">
        <v>3220.8911279999998</v>
      </c>
      <c r="AB469" s="61">
        <v>1</v>
      </c>
    </row>
    <row r="470" spans="1:28" s="32" customFormat="1" ht="15.75" customHeight="1" x14ac:dyDescent="0.25">
      <c r="A470" s="258" t="s">
        <v>1576</v>
      </c>
      <c r="B470" s="170"/>
      <c r="C470" s="145" t="s">
        <v>170</v>
      </c>
      <c r="D470" s="145"/>
      <c r="E470" s="145"/>
      <c r="F470" s="145"/>
      <c r="G470" s="162"/>
      <c r="H470" s="162"/>
      <c r="I470" s="164">
        <v>170.55519062400003</v>
      </c>
      <c r="J470" s="164">
        <v>0</v>
      </c>
      <c r="K470" s="164">
        <v>0</v>
      </c>
      <c r="L470" s="164">
        <v>0</v>
      </c>
      <c r="M470" s="164">
        <v>0</v>
      </c>
      <c r="N470" s="164">
        <v>170.55519062400003</v>
      </c>
      <c r="O470" s="164">
        <v>0</v>
      </c>
      <c r="P470" s="164">
        <v>170.55519062400003</v>
      </c>
      <c r="Q470" s="164">
        <v>0</v>
      </c>
      <c r="R470" s="164">
        <v>0</v>
      </c>
      <c r="S470" s="164">
        <v>227.49792000000002</v>
      </c>
      <c r="T470" s="164">
        <v>56.942729375999996</v>
      </c>
      <c r="U470" s="336">
        <v>55.59</v>
      </c>
      <c r="V470" s="165"/>
      <c r="W470" s="164"/>
      <c r="X470" s="166">
        <v>9</v>
      </c>
      <c r="Y470" s="165">
        <v>170.55519062400003</v>
      </c>
      <c r="Z470" s="164">
        <v>0</v>
      </c>
      <c r="AA470" s="166">
        <v>170.55519062400003</v>
      </c>
      <c r="AB470" s="152">
        <v>1</v>
      </c>
    </row>
    <row r="471" spans="1:28" s="32" customFormat="1" ht="25.5" x14ac:dyDescent="0.25">
      <c r="A471" s="253" t="s">
        <v>1577</v>
      </c>
      <c r="B471" s="172" t="s">
        <v>829</v>
      </c>
      <c r="C471" s="154" t="s">
        <v>277</v>
      </c>
      <c r="D471" s="160" t="s">
        <v>508</v>
      </c>
      <c r="E471" s="153" t="s">
        <v>28</v>
      </c>
      <c r="F471" s="155">
        <v>8</v>
      </c>
      <c r="G471" s="155">
        <v>22.588800000000003</v>
      </c>
      <c r="H471" s="57">
        <v>16.934823360000003</v>
      </c>
      <c r="I471" s="58">
        <v>135.47858688000002</v>
      </c>
      <c r="J471" s="323"/>
      <c r="K471" s="324">
        <v>0</v>
      </c>
      <c r="L471" s="323"/>
      <c r="M471" s="324">
        <v>0</v>
      </c>
      <c r="N471" s="324">
        <v>135.47858688000002</v>
      </c>
      <c r="O471" s="314">
        <v>0</v>
      </c>
      <c r="P471" s="314">
        <v>135.47858688000002</v>
      </c>
      <c r="Q471" s="314">
        <v>0</v>
      </c>
      <c r="R471" s="280">
        <v>0</v>
      </c>
      <c r="S471" s="326">
        <v>180.71040000000002</v>
      </c>
      <c r="T471" s="317">
        <v>45.231813119999998</v>
      </c>
      <c r="U471" s="335">
        <v>18.100000000000001</v>
      </c>
      <c r="V471" s="59">
        <v>8</v>
      </c>
      <c r="W471" s="65"/>
      <c r="X471" s="60">
        <v>8</v>
      </c>
      <c r="Y471" s="59">
        <v>135.47858688000002</v>
      </c>
      <c r="Z471" s="58">
        <v>0</v>
      </c>
      <c r="AA471" s="60">
        <v>135.47858688000002</v>
      </c>
      <c r="AB471" s="61">
        <v>1</v>
      </c>
    </row>
    <row r="472" spans="1:28" s="32" customFormat="1" ht="25.5" x14ac:dyDescent="0.25">
      <c r="A472" s="253" t="s">
        <v>1578</v>
      </c>
      <c r="B472" s="172" t="s">
        <v>830</v>
      </c>
      <c r="C472" s="154" t="s">
        <v>278</v>
      </c>
      <c r="D472" s="160" t="s">
        <v>508</v>
      </c>
      <c r="E472" s="153" t="s">
        <v>28</v>
      </c>
      <c r="F472" s="155">
        <v>1</v>
      </c>
      <c r="G472" s="155">
        <v>46.787520000000001</v>
      </c>
      <c r="H472" s="57">
        <v>35.076603744000003</v>
      </c>
      <c r="I472" s="58">
        <v>35.076603744000003</v>
      </c>
      <c r="J472" s="323"/>
      <c r="K472" s="324">
        <v>0</v>
      </c>
      <c r="L472" s="323"/>
      <c r="M472" s="324">
        <v>0</v>
      </c>
      <c r="N472" s="324">
        <v>35.076603744000003</v>
      </c>
      <c r="O472" s="314">
        <v>0</v>
      </c>
      <c r="P472" s="314">
        <v>35.076603744000003</v>
      </c>
      <c r="Q472" s="314">
        <v>0</v>
      </c>
      <c r="R472" s="280">
        <v>0</v>
      </c>
      <c r="S472" s="326">
        <v>46.787520000000001</v>
      </c>
      <c r="T472" s="317">
        <v>11.710916255999997</v>
      </c>
      <c r="U472" s="335">
        <v>37.49</v>
      </c>
      <c r="V472" s="59">
        <v>1</v>
      </c>
      <c r="W472" s="65"/>
      <c r="X472" s="60">
        <v>1</v>
      </c>
      <c r="Y472" s="59">
        <v>35.076603744000003</v>
      </c>
      <c r="Z472" s="58">
        <v>0</v>
      </c>
      <c r="AA472" s="60">
        <v>35.076603744000003</v>
      </c>
      <c r="AB472" s="61">
        <v>1</v>
      </c>
    </row>
    <row r="473" spans="1:28" s="32" customFormat="1" ht="15.75" customHeight="1" x14ac:dyDescent="0.25">
      <c r="A473" s="258" t="s">
        <v>1579</v>
      </c>
      <c r="B473" s="170"/>
      <c r="C473" s="145" t="s">
        <v>214</v>
      </c>
      <c r="D473" s="145"/>
      <c r="E473" s="145"/>
      <c r="F473" s="145"/>
      <c r="G473" s="162"/>
      <c r="H473" s="162"/>
      <c r="I473" s="164">
        <v>13620.126409344002</v>
      </c>
      <c r="J473" s="164">
        <v>0</v>
      </c>
      <c r="K473" s="164">
        <v>0</v>
      </c>
      <c r="L473" s="164">
        <v>0</v>
      </c>
      <c r="M473" s="164">
        <v>0</v>
      </c>
      <c r="N473" s="164">
        <v>13620.126409344002</v>
      </c>
      <c r="O473" s="164">
        <v>0</v>
      </c>
      <c r="P473" s="164">
        <v>13620.126409344002</v>
      </c>
      <c r="Q473" s="164">
        <v>0</v>
      </c>
      <c r="R473" s="164">
        <v>0</v>
      </c>
      <c r="S473" s="164">
        <v>18167.435519999999</v>
      </c>
      <c r="T473" s="164">
        <v>4547.3091106560005</v>
      </c>
      <c r="U473" s="336">
        <v>9217.57</v>
      </c>
      <c r="V473" s="165"/>
      <c r="W473" s="164"/>
      <c r="X473" s="166">
        <v>16</v>
      </c>
      <c r="Y473" s="165">
        <v>13620.126409344002</v>
      </c>
      <c r="Z473" s="164">
        <v>0</v>
      </c>
      <c r="AA473" s="166">
        <v>13620.126409344002</v>
      </c>
      <c r="AB473" s="152">
        <v>1</v>
      </c>
    </row>
    <row r="474" spans="1:28" s="32" customFormat="1" ht="76.5" x14ac:dyDescent="0.25">
      <c r="A474" s="253" t="s">
        <v>1580</v>
      </c>
      <c r="B474" s="172" t="s">
        <v>831</v>
      </c>
      <c r="C474" s="154" t="s">
        <v>832</v>
      </c>
      <c r="D474" s="160" t="s">
        <v>508</v>
      </c>
      <c r="E474" s="153" t="s">
        <v>28</v>
      </c>
      <c r="F474" s="155">
        <v>8</v>
      </c>
      <c r="G474" s="155">
        <v>781.54751999999996</v>
      </c>
      <c r="H474" s="57">
        <v>585.92617574400003</v>
      </c>
      <c r="I474" s="58">
        <v>4687.4094059520003</v>
      </c>
      <c r="J474" s="323"/>
      <c r="K474" s="324">
        <v>0</v>
      </c>
      <c r="L474" s="323"/>
      <c r="M474" s="324">
        <v>0</v>
      </c>
      <c r="N474" s="324">
        <v>4687.4094059520003</v>
      </c>
      <c r="O474" s="314">
        <v>0</v>
      </c>
      <c r="P474" s="314">
        <v>4687.4094059520003</v>
      </c>
      <c r="Q474" s="314">
        <v>0</v>
      </c>
      <c r="R474" s="280">
        <v>0</v>
      </c>
      <c r="S474" s="326">
        <v>6252.3801599999997</v>
      </c>
      <c r="T474" s="317">
        <v>1564.9707540479994</v>
      </c>
      <c r="U474" s="335">
        <v>626.24</v>
      </c>
      <c r="V474" s="59">
        <v>8</v>
      </c>
      <c r="W474" s="65"/>
      <c r="X474" s="60">
        <v>8</v>
      </c>
      <c r="Y474" s="59">
        <v>4687.4094059520003</v>
      </c>
      <c r="Z474" s="58">
        <v>0</v>
      </c>
      <c r="AA474" s="60">
        <v>4687.4094059520003</v>
      </c>
      <c r="AB474" s="61">
        <v>1</v>
      </c>
    </row>
    <row r="475" spans="1:28" s="32" customFormat="1" ht="15.75" x14ac:dyDescent="0.25">
      <c r="A475" s="253" t="s">
        <v>1581</v>
      </c>
      <c r="B475" s="172" t="s">
        <v>833</v>
      </c>
      <c r="C475" s="154" t="s">
        <v>834</v>
      </c>
      <c r="D475" s="160" t="s">
        <v>508</v>
      </c>
      <c r="E475" s="153" t="s">
        <v>31</v>
      </c>
      <c r="F475" s="155">
        <v>1</v>
      </c>
      <c r="G475" s="155">
        <v>1029.4128000000001</v>
      </c>
      <c r="H475" s="57">
        <v>771.7507761600001</v>
      </c>
      <c r="I475" s="58">
        <v>771.7507761600001</v>
      </c>
      <c r="J475" s="323"/>
      <c r="K475" s="324">
        <v>0</v>
      </c>
      <c r="L475" s="323"/>
      <c r="M475" s="324">
        <v>0</v>
      </c>
      <c r="N475" s="324">
        <v>771.7507761600001</v>
      </c>
      <c r="O475" s="314">
        <v>0</v>
      </c>
      <c r="P475" s="314">
        <v>771.7507761600001</v>
      </c>
      <c r="Q475" s="314">
        <v>0</v>
      </c>
      <c r="R475" s="280">
        <v>0</v>
      </c>
      <c r="S475" s="326">
        <v>1029.4128000000001</v>
      </c>
      <c r="T475" s="317">
        <v>257.66202383999996</v>
      </c>
      <c r="U475" s="335">
        <v>824.85</v>
      </c>
      <c r="V475" s="59">
        <v>1</v>
      </c>
      <c r="W475" s="65"/>
      <c r="X475" s="60">
        <v>1</v>
      </c>
      <c r="Y475" s="59">
        <v>771.7507761600001</v>
      </c>
      <c r="Z475" s="58">
        <v>0</v>
      </c>
      <c r="AA475" s="60">
        <v>771.7507761600001</v>
      </c>
      <c r="AB475" s="61">
        <v>1</v>
      </c>
    </row>
    <row r="476" spans="1:28" s="32" customFormat="1" ht="15.75" x14ac:dyDescent="0.25">
      <c r="A476" s="253" t="s">
        <v>1582</v>
      </c>
      <c r="B476" s="172" t="s">
        <v>799</v>
      </c>
      <c r="C476" s="154" t="s">
        <v>253</v>
      </c>
      <c r="D476" s="160" t="s">
        <v>508</v>
      </c>
      <c r="E476" s="153" t="s">
        <v>28</v>
      </c>
      <c r="F476" s="155">
        <v>1</v>
      </c>
      <c r="G476" s="155">
        <v>216.79008000000002</v>
      </c>
      <c r="H476" s="57">
        <v>162.52752297600003</v>
      </c>
      <c r="I476" s="58">
        <v>162.52752297600003</v>
      </c>
      <c r="J476" s="323"/>
      <c r="K476" s="324">
        <v>0</v>
      </c>
      <c r="L476" s="323"/>
      <c r="M476" s="324">
        <v>0</v>
      </c>
      <c r="N476" s="324">
        <v>162.52752297600003</v>
      </c>
      <c r="O476" s="314">
        <v>0</v>
      </c>
      <c r="P476" s="314">
        <v>162.52752297600003</v>
      </c>
      <c r="Q476" s="314">
        <v>0</v>
      </c>
      <c r="R476" s="280">
        <v>0</v>
      </c>
      <c r="S476" s="326">
        <v>216.79008000000002</v>
      </c>
      <c r="T476" s="317">
        <v>54.262557023999989</v>
      </c>
      <c r="U476" s="335">
        <v>173.71</v>
      </c>
      <c r="V476" s="59">
        <v>1</v>
      </c>
      <c r="W476" s="65"/>
      <c r="X476" s="60">
        <v>1</v>
      </c>
      <c r="Y476" s="59">
        <v>162.52752297600003</v>
      </c>
      <c r="Z476" s="58">
        <v>0</v>
      </c>
      <c r="AA476" s="60">
        <v>162.52752297600003</v>
      </c>
      <c r="AB476" s="61">
        <v>1</v>
      </c>
    </row>
    <row r="477" spans="1:28" s="32" customFormat="1" ht="15.75" x14ac:dyDescent="0.25">
      <c r="A477" s="253" t="s">
        <v>1583</v>
      </c>
      <c r="B477" s="172" t="s">
        <v>835</v>
      </c>
      <c r="C477" s="154" t="s">
        <v>279</v>
      </c>
      <c r="D477" s="160" t="s">
        <v>508</v>
      </c>
      <c r="E477" s="153" t="s">
        <v>28</v>
      </c>
      <c r="F477" s="155">
        <v>2</v>
      </c>
      <c r="G477" s="155">
        <v>1193.0755200000001</v>
      </c>
      <c r="H477" s="57">
        <v>894.4487173440001</v>
      </c>
      <c r="I477" s="58">
        <v>1788.8974346880002</v>
      </c>
      <c r="J477" s="323"/>
      <c r="K477" s="324">
        <v>0</v>
      </c>
      <c r="L477" s="323"/>
      <c r="M477" s="324">
        <v>0</v>
      </c>
      <c r="N477" s="324">
        <v>1788.8974346880002</v>
      </c>
      <c r="O477" s="314">
        <v>0</v>
      </c>
      <c r="P477" s="314">
        <v>1788.8974346880002</v>
      </c>
      <c r="Q477" s="314">
        <v>0</v>
      </c>
      <c r="R477" s="280">
        <v>0</v>
      </c>
      <c r="S477" s="326">
        <v>2386.1510400000002</v>
      </c>
      <c r="T477" s="317">
        <v>597.25360531199999</v>
      </c>
      <c r="U477" s="335">
        <v>955.99</v>
      </c>
      <c r="V477" s="59">
        <v>2</v>
      </c>
      <c r="W477" s="65"/>
      <c r="X477" s="60">
        <v>2</v>
      </c>
      <c r="Y477" s="59">
        <v>1788.8974346880002</v>
      </c>
      <c r="Z477" s="58">
        <v>0</v>
      </c>
      <c r="AA477" s="60">
        <v>1788.8974346880002</v>
      </c>
      <c r="AB477" s="61">
        <v>1</v>
      </c>
    </row>
    <row r="478" spans="1:28" s="32" customFormat="1" ht="15.75" x14ac:dyDescent="0.25">
      <c r="A478" s="253" t="s">
        <v>1584</v>
      </c>
      <c r="B478" s="172" t="s">
        <v>801</v>
      </c>
      <c r="C478" s="154" t="s">
        <v>255</v>
      </c>
      <c r="D478" s="160" t="s">
        <v>508</v>
      </c>
      <c r="E478" s="153" t="s">
        <v>28</v>
      </c>
      <c r="F478" s="155">
        <v>1</v>
      </c>
      <c r="G478" s="155">
        <v>430.08575999999999</v>
      </c>
      <c r="H478" s="57">
        <v>322.43529427200002</v>
      </c>
      <c r="I478" s="58">
        <v>322.43529427200002</v>
      </c>
      <c r="J478" s="323"/>
      <c r="K478" s="324">
        <v>0</v>
      </c>
      <c r="L478" s="323"/>
      <c r="M478" s="324">
        <v>0</v>
      </c>
      <c r="N478" s="324">
        <v>322.43529427200002</v>
      </c>
      <c r="O478" s="314">
        <v>0</v>
      </c>
      <c r="P478" s="314">
        <v>322.43529427200002</v>
      </c>
      <c r="Q478" s="314">
        <v>0</v>
      </c>
      <c r="R478" s="280">
        <v>0</v>
      </c>
      <c r="S478" s="326">
        <v>430.08575999999999</v>
      </c>
      <c r="T478" s="317">
        <v>107.65046572799997</v>
      </c>
      <c r="U478" s="335">
        <v>344.62</v>
      </c>
      <c r="V478" s="59">
        <v>1</v>
      </c>
      <c r="W478" s="65"/>
      <c r="X478" s="60">
        <v>1</v>
      </c>
      <c r="Y478" s="59">
        <v>322.43529427200002</v>
      </c>
      <c r="Z478" s="58">
        <v>0</v>
      </c>
      <c r="AA478" s="60">
        <v>322.43529427200002</v>
      </c>
      <c r="AB478" s="61">
        <v>1</v>
      </c>
    </row>
    <row r="479" spans="1:28" s="32" customFormat="1" ht="15.75" x14ac:dyDescent="0.25">
      <c r="A479" s="253" t="s">
        <v>1585</v>
      </c>
      <c r="B479" s="172" t="s">
        <v>836</v>
      </c>
      <c r="C479" s="154" t="s">
        <v>280</v>
      </c>
      <c r="D479" s="160" t="s">
        <v>508</v>
      </c>
      <c r="E479" s="153" t="s">
        <v>31</v>
      </c>
      <c r="F479" s="155">
        <v>1</v>
      </c>
      <c r="G479" s="155">
        <v>1254.0777599999999</v>
      </c>
      <c r="H479" s="57">
        <v>940.18209667199994</v>
      </c>
      <c r="I479" s="58">
        <v>940.18209667199994</v>
      </c>
      <c r="J479" s="323"/>
      <c r="K479" s="324">
        <v>0</v>
      </c>
      <c r="L479" s="323"/>
      <c r="M479" s="324">
        <v>0</v>
      </c>
      <c r="N479" s="324">
        <v>940.18209667199994</v>
      </c>
      <c r="O479" s="314">
        <v>0</v>
      </c>
      <c r="P479" s="314">
        <v>940.18209667199994</v>
      </c>
      <c r="Q479" s="314">
        <v>0</v>
      </c>
      <c r="R479" s="280">
        <v>0</v>
      </c>
      <c r="S479" s="326">
        <v>1254.0777599999999</v>
      </c>
      <c r="T479" s="317">
        <v>313.89566332799996</v>
      </c>
      <c r="U479" s="335">
        <v>1004.87</v>
      </c>
      <c r="V479" s="59">
        <v>1</v>
      </c>
      <c r="W479" s="65"/>
      <c r="X479" s="60">
        <v>1</v>
      </c>
      <c r="Y479" s="59">
        <v>940.18209667199994</v>
      </c>
      <c r="Z479" s="58">
        <v>0</v>
      </c>
      <c r="AA479" s="60">
        <v>940.18209667199994</v>
      </c>
      <c r="AB479" s="61">
        <v>1</v>
      </c>
    </row>
    <row r="480" spans="1:28" s="32" customFormat="1" ht="15.75" x14ac:dyDescent="0.25">
      <c r="A480" s="253" t="s">
        <v>1586</v>
      </c>
      <c r="B480" s="172" t="s">
        <v>837</v>
      </c>
      <c r="C480" s="154" t="s">
        <v>281</v>
      </c>
      <c r="D480" s="160" t="s">
        <v>508</v>
      </c>
      <c r="E480" s="153" t="s">
        <v>28</v>
      </c>
      <c r="F480" s="155">
        <v>1</v>
      </c>
      <c r="G480" s="155">
        <v>6572.1427200000007</v>
      </c>
      <c r="H480" s="57">
        <v>4927.1353971840008</v>
      </c>
      <c r="I480" s="58">
        <v>4927.1353971840008</v>
      </c>
      <c r="J480" s="323"/>
      <c r="K480" s="324">
        <v>0</v>
      </c>
      <c r="L480" s="323"/>
      <c r="M480" s="324">
        <v>0</v>
      </c>
      <c r="N480" s="324">
        <v>4927.1353971840008</v>
      </c>
      <c r="O480" s="314">
        <v>0</v>
      </c>
      <c r="P480" s="314">
        <v>4927.1353971840008</v>
      </c>
      <c r="Q480" s="314">
        <v>0</v>
      </c>
      <c r="R480" s="280">
        <v>0</v>
      </c>
      <c r="S480" s="326">
        <v>6572.1427200000007</v>
      </c>
      <c r="T480" s="317">
        <v>1645.0073228159999</v>
      </c>
      <c r="U480" s="335">
        <v>5266.14</v>
      </c>
      <c r="V480" s="59">
        <v>1</v>
      </c>
      <c r="W480" s="65"/>
      <c r="X480" s="60">
        <v>1</v>
      </c>
      <c r="Y480" s="59">
        <v>4927.1353971840008</v>
      </c>
      <c r="Z480" s="58">
        <v>0</v>
      </c>
      <c r="AA480" s="60">
        <v>4927.1353971840008</v>
      </c>
      <c r="AB480" s="61">
        <v>1</v>
      </c>
    </row>
    <row r="481" spans="1:28" s="32" customFormat="1" ht="15.75" x14ac:dyDescent="0.25">
      <c r="A481" s="253" t="s">
        <v>1587</v>
      </c>
      <c r="B481" s="172" t="s">
        <v>782</v>
      </c>
      <c r="C481" s="154" t="s">
        <v>238</v>
      </c>
      <c r="D481" s="160" t="s">
        <v>508</v>
      </c>
      <c r="E481" s="153" t="s">
        <v>28</v>
      </c>
      <c r="F481" s="155">
        <v>1</v>
      </c>
      <c r="G481" s="155">
        <v>26.395199999999999</v>
      </c>
      <c r="H481" s="57">
        <v>19.788481440000002</v>
      </c>
      <c r="I481" s="58">
        <v>19.788481440000002</v>
      </c>
      <c r="J481" s="323"/>
      <c r="K481" s="324">
        <v>0</v>
      </c>
      <c r="L481" s="323"/>
      <c r="M481" s="324">
        <v>0</v>
      </c>
      <c r="N481" s="324">
        <v>19.788481440000002</v>
      </c>
      <c r="O481" s="314">
        <v>0</v>
      </c>
      <c r="P481" s="314">
        <v>19.788481440000002</v>
      </c>
      <c r="Q481" s="314">
        <v>0</v>
      </c>
      <c r="R481" s="280">
        <v>0</v>
      </c>
      <c r="S481" s="326">
        <v>26.395199999999999</v>
      </c>
      <c r="T481" s="317">
        <v>6.6067185599999974</v>
      </c>
      <c r="U481" s="335">
        <v>21.15</v>
      </c>
      <c r="V481" s="59">
        <v>1</v>
      </c>
      <c r="W481" s="65"/>
      <c r="X481" s="60">
        <v>1</v>
      </c>
      <c r="Y481" s="59">
        <v>19.788481440000002</v>
      </c>
      <c r="Z481" s="58">
        <v>0</v>
      </c>
      <c r="AA481" s="60">
        <v>19.788481440000002</v>
      </c>
      <c r="AB481" s="61">
        <v>1</v>
      </c>
    </row>
    <row r="482" spans="1:28" s="32" customFormat="1" ht="15.75" customHeight="1" x14ac:dyDescent="0.25">
      <c r="A482" s="254">
        <v>18</v>
      </c>
      <c r="B482" s="173"/>
      <c r="C482" s="174" t="s">
        <v>282</v>
      </c>
      <c r="D482" s="174"/>
      <c r="E482" s="174"/>
      <c r="F482" s="174"/>
      <c r="G482" s="180"/>
      <c r="H482" s="180"/>
      <c r="I482" s="176">
        <v>154655.78669049602</v>
      </c>
      <c r="J482" s="176">
        <v>0</v>
      </c>
      <c r="K482" s="176">
        <v>0</v>
      </c>
      <c r="L482" s="176">
        <v>0</v>
      </c>
      <c r="M482" s="176">
        <v>0</v>
      </c>
      <c r="N482" s="176">
        <v>154655.78669049602</v>
      </c>
      <c r="O482" s="176">
        <v>0</v>
      </c>
      <c r="P482" s="176">
        <v>154655.78669049602</v>
      </c>
      <c r="Q482" s="176">
        <v>0</v>
      </c>
      <c r="R482" s="176">
        <v>0</v>
      </c>
      <c r="S482" s="176">
        <v>206290.23168000003</v>
      </c>
      <c r="T482" s="176">
        <v>32500.007344896003</v>
      </c>
      <c r="U482" s="337">
        <v>32214.960000000003</v>
      </c>
      <c r="V482" s="177"/>
      <c r="W482" s="176"/>
      <c r="X482" s="178">
        <v>580</v>
      </c>
      <c r="Y482" s="177">
        <v>154655.78669049602</v>
      </c>
      <c r="Z482" s="176">
        <v>0</v>
      </c>
      <c r="AA482" s="178">
        <v>154655.78669049602</v>
      </c>
      <c r="AB482" s="179">
        <v>1</v>
      </c>
    </row>
    <row r="483" spans="1:28" s="32" customFormat="1" ht="15.75" x14ac:dyDescent="0.25">
      <c r="A483" s="258" t="s">
        <v>1588</v>
      </c>
      <c r="B483" s="170"/>
      <c r="C483" s="145" t="s">
        <v>283</v>
      </c>
      <c r="D483" s="145"/>
      <c r="E483" s="145"/>
      <c r="F483" s="145"/>
      <c r="G483" s="162"/>
      <c r="H483" s="162"/>
      <c r="I483" s="164">
        <v>18432.011445120002</v>
      </c>
      <c r="J483" s="164">
        <v>0</v>
      </c>
      <c r="K483" s="164">
        <v>0</v>
      </c>
      <c r="L483" s="164">
        <v>0</v>
      </c>
      <c r="M483" s="164">
        <v>0</v>
      </c>
      <c r="N483" s="164">
        <v>18432.011445120002</v>
      </c>
      <c r="O483" s="164">
        <v>0</v>
      </c>
      <c r="P483" s="164">
        <v>18432.011445120002</v>
      </c>
      <c r="Q483" s="164">
        <v>0</v>
      </c>
      <c r="R483" s="164">
        <v>0</v>
      </c>
      <c r="S483" s="164">
        <v>24585.849599999998</v>
      </c>
      <c r="T483" s="164">
        <v>3534.0352794240002</v>
      </c>
      <c r="U483" s="336">
        <v>359.03999999999996</v>
      </c>
      <c r="V483" s="165"/>
      <c r="W483" s="164"/>
      <c r="X483" s="166">
        <v>397</v>
      </c>
      <c r="Y483" s="165">
        <v>18432.011445120002</v>
      </c>
      <c r="Z483" s="164">
        <v>0</v>
      </c>
      <c r="AA483" s="166">
        <v>18432.011445120002</v>
      </c>
      <c r="AB483" s="152">
        <v>1</v>
      </c>
    </row>
    <row r="484" spans="1:28" s="32" customFormat="1" ht="51" x14ac:dyDescent="0.25">
      <c r="A484" s="253" t="s">
        <v>1589</v>
      </c>
      <c r="B484" s="172" t="s">
        <v>838</v>
      </c>
      <c r="C484" s="154" t="s">
        <v>839</v>
      </c>
      <c r="D484" s="160" t="s">
        <v>508</v>
      </c>
      <c r="E484" s="153" t="s">
        <v>36</v>
      </c>
      <c r="F484" s="155">
        <v>124</v>
      </c>
      <c r="G484" s="155">
        <v>34.36992</v>
      </c>
      <c r="H484" s="57">
        <v>25.767129024000003</v>
      </c>
      <c r="I484" s="58">
        <v>3195.1239989760002</v>
      </c>
      <c r="J484" s="323"/>
      <c r="K484" s="324">
        <v>0</v>
      </c>
      <c r="L484" s="323"/>
      <c r="M484" s="324">
        <v>0</v>
      </c>
      <c r="N484" s="324">
        <v>3195.1239989760002</v>
      </c>
      <c r="O484" s="314">
        <v>0</v>
      </c>
      <c r="P484" s="314">
        <v>3195.1239989760002</v>
      </c>
      <c r="Q484" s="314">
        <v>0</v>
      </c>
      <c r="R484" s="280">
        <v>0</v>
      </c>
      <c r="S484" s="326">
        <v>4261.8700799999997</v>
      </c>
      <c r="T484" s="317">
        <v>1066.7460810239995</v>
      </c>
      <c r="U484" s="335">
        <v>27.54</v>
      </c>
      <c r="V484" s="59">
        <v>124</v>
      </c>
      <c r="W484" s="65"/>
      <c r="X484" s="60">
        <v>124</v>
      </c>
      <c r="Y484" s="59">
        <v>3195.1239989760002</v>
      </c>
      <c r="Z484" s="58">
        <v>0</v>
      </c>
      <c r="AA484" s="60">
        <v>3195.1239989760002</v>
      </c>
      <c r="AB484" s="61">
        <v>1</v>
      </c>
    </row>
    <row r="485" spans="1:28" ht="51" x14ac:dyDescent="0.2">
      <c r="A485" s="253" t="s">
        <v>1590</v>
      </c>
      <c r="B485" s="172" t="s">
        <v>840</v>
      </c>
      <c r="C485" s="154" t="s">
        <v>841</v>
      </c>
      <c r="D485" s="160" t="s">
        <v>508</v>
      </c>
      <c r="E485" s="153" t="s">
        <v>36</v>
      </c>
      <c r="F485" s="155">
        <v>109</v>
      </c>
      <c r="G485" s="155">
        <v>57.520320000000005</v>
      </c>
      <c r="H485" s="57">
        <v>43.122983904000009</v>
      </c>
      <c r="I485" s="58">
        <v>4700.4052455360006</v>
      </c>
      <c r="J485" s="323"/>
      <c r="K485" s="324">
        <v>0</v>
      </c>
      <c r="L485" s="323"/>
      <c r="M485" s="324">
        <v>0</v>
      </c>
      <c r="N485" s="324">
        <v>4700.4052455360006</v>
      </c>
      <c r="O485" s="314">
        <v>0</v>
      </c>
      <c r="P485" s="314">
        <v>4700.4052455360006</v>
      </c>
      <c r="Q485" s="314">
        <v>0</v>
      </c>
      <c r="R485" s="280">
        <v>0</v>
      </c>
      <c r="S485" s="326">
        <v>6269.7148800000004</v>
      </c>
      <c r="T485" s="317"/>
      <c r="U485" s="335">
        <v>46.09</v>
      </c>
      <c r="V485" s="59">
        <v>109</v>
      </c>
      <c r="W485" s="65"/>
      <c r="X485" s="60">
        <v>109</v>
      </c>
      <c r="Y485" s="59">
        <v>4700.4052455360006</v>
      </c>
      <c r="Z485" s="58">
        <v>0</v>
      </c>
      <c r="AA485" s="60">
        <v>4700.4052455360006</v>
      </c>
      <c r="AB485" s="61">
        <v>1</v>
      </c>
    </row>
    <row r="486" spans="1:28" ht="51" x14ac:dyDescent="0.2">
      <c r="A486" s="253" t="s">
        <v>1591</v>
      </c>
      <c r="B486" s="172" t="s">
        <v>842</v>
      </c>
      <c r="C486" s="154" t="s">
        <v>843</v>
      </c>
      <c r="D486" s="160" t="s">
        <v>508</v>
      </c>
      <c r="E486" s="153" t="s">
        <v>36</v>
      </c>
      <c r="F486" s="155">
        <v>71</v>
      </c>
      <c r="G486" s="155">
        <v>72.795839999999998</v>
      </c>
      <c r="H486" s="57">
        <v>54.575041247999998</v>
      </c>
      <c r="I486" s="58">
        <v>3874.8279286079996</v>
      </c>
      <c r="J486" s="323"/>
      <c r="K486" s="324">
        <v>0</v>
      </c>
      <c r="L486" s="323"/>
      <c r="M486" s="324">
        <v>0</v>
      </c>
      <c r="N486" s="324">
        <v>3874.8279286079996</v>
      </c>
      <c r="O486" s="314">
        <v>0</v>
      </c>
      <c r="P486" s="314">
        <v>3874.8279286079996</v>
      </c>
      <c r="Q486" s="314">
        <v>0</v>
      </c>
      <c r="R486" s="280">
        <v>0</v>
      </c>
      <c r="S486" s="326">
        <v>5168.5046400000001</v>
      </c>
      <c r="T486" s="317">
        <v>1293.6767113920005</v>
      </c>
      <c r="U486" s="335">
        <v>58.33</v>
      </c>
      <c r="V486" s="59">
        <v>71</v>
      </c>
      <c r="W486" s="65"/>
      <c r="X486" s="60">
        <v>71</v>
      </c>
      <c r="Y486" s="59">
        <v>3874.8279286079996</v>
      </c>
      <c r="Z486" s="58">
        <v>0</v>
      </c>
      <c r="AA486" s="60">
        <v>3874.8279286079996</v>
      </c>
      <c r="AB486" s="61">
        <v>1</v>
      </c>
    </row>
    <row r="487" spans="1:28" ht="51" x14ac:dyDescent="0.2">
      <c r="A487" s="253" t="s">
        <v>1592</v>
      </c>
      <c r="B487" s="172" t="s">
        <v>844</v>
      </c>
      <c r="C487" s="154" t="s">
        <v>845</v>
      </c>
      <c r="D487" s="160" t="s">
        <v>508</v>
      </c>
      <c r="E487" s="153" t="s">
        <v>36</v>
      </c>
      <c r="F487" s="155">
        <v>19</v>
      </c>
      <c r="G487" s="155">
        <v>88.882559999999998</v>
      </c>
      <c r="H487" s="57">
        <v>66.635255232000006</v>
      </c>
      <c r="I487" s="58">
        <v>1266.0698494080002</v>
      </c>
      <c r="J487" s="323"/>
      <c r="K487" s="324">
        <v>0</v>
      </c>
      <c r="L487" s="323"/>
      <c r="M487" s="324">
        <v>0</v>
      </c>
      <c r="N487" s="324">
        <v>1266.0698494080002</v>
      </c>
      <c r="O487" s="314">
        <v>0</v>
      </c>
      <c r="P487" s="314">
        <v>1266.0698494080002</v>
      </c>
      <c r="Q487" s="314">
        <v>0</v>
      </c>
      <c r="R487" s="280">
        <v>0</v>
      </c>
      <c r="S487" s="326">
        <v>1688.76864</v>
      </c>
      <c r="T487" s="317">
        <v>422.6987905919998</v>
      </c>
      <c r="U487" s="335">
        <v>71.22</v>
      </c>
      <c r="V487" s="59">
        <v>19</v>
      </c>
      <c r="W487" s="65"/>
      <c r="X487" s="60">
        <v>19</v>
      </c>
      <c r="Y487" s="59">
        <v>1266.0698494080002</v>
      </c>
      <c r="Z487" s="58">
        <v>0</v>
      </c>
      <c r="AA487" s="60">
        <v>1266.0698494080002</v>
      </c>
      <c r="AB487" s="61">
        <v>1</v>
      </c>
    </row>
    <row r="488" spans="1:28" ht="29.25" customHeight="1" x14ac:dyDescent="0.2">
      <c r="A488" s="253" t="s">
        <v>1593</v>
      </c>
      <c r="B488" s="172" t="s">
        <v>846</v>
      </c>
      <c r="C488" s="154" t="s">
        <v>284</v>
      </c>
      <c r="D488" s="160" t="s">
        <v>508</v>
      </c>
      <c r="E488" s="153" t="s">
        <v>87</v>
      </c>
      <c r="F488" s="155">
        <v>37</v>
      </c>
      <c r="G488" s="155">
        <v>81.082560000000001</v>
      </c>
      <c r="H488" s="57">
        <v>60.787595232000001</v>
      </c>
      <c r="I488" s="58">
        <v>2249.1410235839999</v>
      </c>
      <c r="J488" s="323"/>
      <c r="K488" s="324">
        <v>0</v>
      </c>
      <c r="L488" s="323"/>
      <c r="M488" s="324">
        <v>0</v>
      </c>
      <c r="N488" s="324">
        <v>2249.1410235839999</v>
      </c>
      <c r="O488" s="314">
        <v>0</v>
      </c>
      <c r="P488" s="314">
        <v>2249.1410235839999</v>
      </c>
      <c r="Q488" s="314">
        <v>0</v>
      </c>
      <c r="R488" s="280">
        <v>0</v>
      </c>
      <c r="S488" s="326">
        <v>3000.0547200000001</v>
      </c>
      <c r="T488" s="317">
        <v>750.91369641600022</v>
      </c>
      <c r="U488" s="335">
        <v>64.97</v>
      </c>
      <c r="V488" s="59">
        <v>37</v>
      </c>
      <c r="W488" s="65"/>
      <c r="X488" s="60">
        <v>37</v>
      </c>
      <c r="Y488" s="59">
        <v>2249.1410235839999</v>
      </c>
      <c r="Z488" s="58">
        <v>0</v>
      </c>
      <c r="AA488" s="60">
        <v>2249.1410235839999</v>
      </c>
      <c r="AB488" s="61">
        <v>1</v>
      </c>
    </row>
    <row r="489" spans="1:28" ht="25.5" x14ac:dyDescent="0.2">
      <c r="A489" s="253" t="s">
        <v>1594</v>
      </c>
      <c r="B489" s="172" t="s">
        <v>847</v>
      </c>
      <c r="C489" s="154" t="s">
        <v>285</v>
      </c>
      <c r="D489" s="160" t="s">
        <v>508</v>
      </c>
      <c r="E489" s="153" t="s">
        <v>87</v>
      </c>
      <c r="F489" s="155">
        <v>37</v>
      </c>
      <c r="G489" s="155">
        <v>113.43071999999999</v>
      </c>
      <c r="H489" s="57">
        <v>85.039010783999998</v>
      </c>
      <c r="I489" s="58">
        <v>3146.4433990080001</v>
      </c>
      <c r="J489" s="323"/>
      <c r="K489" s="324">
        <v>0</v>
      </c>
      <c r="L489" s="323"/>
      <c r="M489" s="324">
        <v>0</v>
      </c>
      <c r="N489" s="324">
        <v>3146.4433990080001</v>
      </c>
      <c r="O489" s="314">
        <v>0</v>
      </c>
      <c r="P489" s="314">
        <v>3146.4433990080001</v>
      </c>
      <c r="Q489" s="314">
        <v>0</v>
      </c>
      <c r="R489" s="280">
        <v>0</v>
      </c>
      <c r="S489" s="326">
        <v>4196.9366399999999</v>
      </c>
      <c r="T489" s="317"/>
      <c r="U489" s="335">
        <v>90.89</v>
      </c>
      <c r="V489" s="59">
        <v>37</v>
      </c>
      <c r="W489" s="65"/>
      <c r="X489" s="60">
        <v>37</v>
      </c>
      <c r="Y489" s="59">
        <v>3146.4433990080001</v>
      </c>
      <c r="Z489" s="58">
        <v>0</v>
      </c>
      <c r="AA489" s="60">
        <v>3146.4433990080001</v>
      </c>
      <c r="AB489" s="61">
        <v>1</v>
      </c>
    </row>
    <row r="490" spans="1:28" ht="12.75" customHeight="1" x14ac:dyDescent="0.2">
      <c r="A490" s="259" t="s">
        <v>1595</v>
      </c>
      <c r="B490" s="170"/>
      <c r="C490" s="145" t="s">
        <v>286</v>
      </c>
      <c r="D490" s="145"/>
      <c r="E490" s="145"/>
      <c r="F490" s="145"/>
      <c r="G490" s="162"/>
      <c r="H490" s="162"/>
      <c r="I490" s="184">
        <v>8144.4524353919996</v>
      </c>
      <c r="J490" s="184">
        <v>0</v>
      </c>
      <c r="K490" s="184">
        <v>0</v>
      </c>
      <c r="L490" s="184">
        <v>0</v>
      </c>
      <c r="M490" s="184">
        <v>0</v>
      </c>
      <c r="N490" s="184">
        <v>8144.4524353919996</v>
      </c>
      <c r="O490" s="184">
        <v>0</v>
      </c>
      <c r="P490" s="184">
        <v>8144.4524353919996</v>
      </c>
      <c r="Q490" s="184">
        <v>0</v>
      </c>
      <c r="R490" s="184">
        <v>0</v>
      </c>
      <c r="S490" s="184">
        <v>10863.615360000002</v>
      </c>
      <c r="T490" s="184">
        <v>2088.2915863679996</v>
      </c>
      <c r="U490" s="338">
        <v>621.15000000000009</v>
      </c>
      <c r="V490" s="185"/>
      <c r="W490" s="184"/>
      <c r="X490" s="186">
        <v>121</v>
      </c>
      <c r="Y490" s="185">
        <v>8144.4524353919996</v>
      </c>
      <c r="Z490" s="184">
        <v>0</v>
      </c>
      <c r="AA490" s="186">
        <v>8144.4524353919996</v>
      </c>
      <c r="AB490" s="152">
        <v>1</v>
      </c>
    </row>
    <row r="491" spans="1:28" ht="25.5" x14ac:dyDescent="0.2">
      <c r="A491" s="66" t="s">
        <v>1596</v>
      </c>
      <c r="B491" s="172" t="s">
        <v>848</v>
      </c>
      <c r="C491" s="154" t="s">
        <v>287</v>
      </c>
      <c r="D491" s="160" t="s">
        <v>508</v>
      </c>
      <c r="E491" s="153" t="s">
        <v>849</v>
      </c>
      <c r="F491" s="155">
        <v>12</v>
      </c>
      <c r="G491" s="155">
        <v>152.24351999999999</v>
      </c>
      <c r="H491" s="57">
        <v>114.13696694399999</v>
      </c>
      <c r="I491" s="58">
        <v>1369.6436033279999</v>
      </c>
      <c r="J491" s="323"/>
      <c r="K491" s="324">
        <v>0</v>
      </c>
      <c r="L491" s="323"/>
      <c r="M491" s="324">
        <v>0</v>
      </c>
      <c r="N491" s="324">
        <v>1369.6436033279999</v>
      </c>
      <c r="O491" s="314">
        <v>0</v>
      </c>
      <c r="P491" s="314">
        <v>1369.6436033279999</v>
      </c>
      <c r="Q491" s="314">
        <v>0</v>
      </c>
      <c r="R491" s="280">
        <v>0</v>
      </c>
      <c r="S491" s="326">
        <v>1826.9222399999999</v>
      </c>
      <c r="T491" s="317">
        <v>457.27863667199995</v>
      </c>
      <c r="U491" s="335">
        <v>121.99</v>
      </c>
      <c r="V491" s="59">
        <v>12</v>
      </c>
      <c r="W491" s="65"/>
      <c r="X491" s="60">
        <v>12</v>
      </c>
      <c r="Y491" s="59">
        <v>1369.6436033279999</v>
      </c>
      <c r="Z491" s="58">
        <v>0</v>
      </c>
      <c r="AA491" s="60">
        <v>1369.6436033279999</v>
      </c>
      <c r="AB491" s="61">
        <v>1</v>
      </c>
    </row>
    <row r="492" spans="1:28" ht="38.25" x14ac:dyDescent="0.2">
      <c r="A492" s="66" t="s">
        <v>1597</v>
      </c>
      <c r="B492" s="172" t="s">
        <v>850</v>
      </c>
      <c r="C492" s="154" t="s">
        <v>288</v>
      </c>
      <c r="D492" s="160" t="s">
        <v>508</v>
      </c>
      <c r="E492" s="153" t="s">
        <v>511</v>
      </c>
      <c r="F492" s="155">
        <v>12</v>
      </c>
      <c r="G492" s="155">
        <v>44.316479999999999</v>
      </c>
      <c r="H492" s="57">
        <v>33.224065056000001</v>
      </c>
      <c r="I492" s="58">
        <v>398.68878067200001</v>
      </c>
      <c r="J492" s="323"/>
      <c r="K492" s="324">
        <v>0</v>
      </c>
      <c r="L492" s="323"/>
      <c r="M492" s="324">
        <v>0</v>
      </c>
      <c r="N492" s="324">
        <v>398.68878067200001</v>
      </c>
      <c r="O492" s="314">
        <v>0</v>
      </c>
      <c r="P492" s="314">
        <v>398.68878067200001</v>
      </c>
      <c r="Q492" s="314">
        <v>0</v>
      </c>
      <c r="R492" s="280">
        <v>0</v>
      </c>
      <c r="S492" s="326">
        <v>531.79775999999993</v>
      </c>
      <c r="T492" s="317">
        <v>133.10897932799992</v>
      </c>
      <c r="U492" s="335">
        <v>35.51</v>
      </c>
      <c r="V492" s="59">
        <v>12</v>
      </c>
      <c r="W492" s="65"/>
      <c r="X492" s="60">
        <v>12</v>
      </c>
      <c r="Y492" s="59">
        <v>398.68878067200001</v>
      </c>
      <c r="Z492" s="58">
        <v>0</v>
      </c>
      <c r="AA492" s="60">
        <v>398.68878067200001</v>
      </c>
      <c r="AB492" s="61">
        <v>1</v>
      </c>
    </row>
    <row r="493" spans="1:28" ht="15.75" x14ac:dyDescent="0.2">
      <c r="A493" s="66" t="s">
        <v>1598</v>
      </c>
      <c r="B493" s="172" t="s">
        <v>851</v>
      </c>
      <c r="C493" s="154" t="s">
        <v>289</v>
      </c>
      <c r="D493" s="160" t="s">
        <v>508</v>
      </c>
      <c r="E493" s="153" t="s">
        <v>36</v>
      </c>
      <c r="F493" s="155">
        <v>51</v>
      </c>
      <c r="G493" s="155">
        <v>36.079680000000003</v>
      </c>
      <c r="H493" s="57">
        <v>27.048936096000002</v>
      </c>
      <c r="I493" s="58">
        <v>1379.4957408960001</v>
      </c>
      <c r="J493" s="323"/>
      <c r="K493" s="324">
        <v>0</v>
      </c>
      <c r="L493" s="323"/>
      <c r="M493" s="324">
        <v>0</v>
      </c>
      <c r="N493" s="324">
        <v>1379.4957408960001</v>
      </c>
      <c r="O493" s="314">
        <v>0</v>
      </c>
      <c r="P493" s="314">
        <v>1379.4957408960001</v>
      </c>
      <c r="Q493" s="314">
        <v>0</v>
      </c>
      <c r="R493" s="280">
        <v>0</v>
      </c>
      <c r="S493" s="326">
        <v>1840.0636800000002</v>
      </c>
      <c r="T493" s="317">
        <v>460.56793910400006</v>
      </c>
      <c r="U493" s="335">
        <v>28.91</v>
      </c>
      <c r="V493" s="59">
        <v>51</v>
      </c>
      <c r="W493" s="65"/>
      <c r="X493" s="60">
        <v>51</v>
      </c>
      <c r="Y493" s="59">
        <v>1379.4957408960001</v>
      </c>
      <c r="Z493" s="58">
        <v>0</v>
      </c>
      <c r="AA493" s="60">
        <v>1379.4957408960001</v>
      </c>
      <c r="AB493" s="61">
        <v>1</v>
      </c>
    </row>
    <row r="494" spans="1:28" ht="15.75" x14ac:dyDescent="0.2">
      <c r="A494" s="66" t="s">
        <v>1599</v>
      </c>
      <c r="B494" s="172" t="s">
        <v>852</v>
      </c>
      <c r="C494" s="154" t="s">
        <v>290</v>
      </c>
      <c r="D494" s="160" t="s">
        <v>508</v>
      </c>
      <c r="E494" s="153" t="s">
        <v>36</v>
      </c>
      <c r="F494" s="155">
        <v>2</v>
      </c>
      <c r="G494" s="155">
        <v>54.500160000000001</v>
      </c>
      <c r="H494" s="57">
        <v>40.858769952000003</v>
      </c>
      <c r="I494" s="58">
        <v>81.717539904000006</v>
      </c>
      <c r="J494" s="323"/>
      <c r="K494" s="324">
        <v>0</v>
      </c>
      <c r="L494" s="323"/>
      <c r="M494" s="324">
        <v>0</v>
      </c>
      <c r="N494" s="324">
        <v>81.717539904000006</v>
      </c>
      <c r="O494" s="314">
        <v>0</v>
      </c>
      <c r="P494" s="314">
        <v>81.717539904000006</v>
      </c>
      <c r="Q494" s="314">
        <v>0</v>
      </c>
      <c r="R494" s="280">
        <v>0</v>
      </c>
      <c r="S494" s="326">
        <v>109.00032</v>
      </c>
      <c r="T494" s="317">
        <v>27.282780095999996</v>
      </c>
      <c r="U494" s="335">
        <v>43.67</v>
      </c>
      <c r="V494" s="59">
        <v>2</v>
      </c>
      <c r="W494" s="65"/>
      <c r="X494" s="60">
        <v>2</v>
      </c>
      <c r="Y494" s="59">
        <v>81.717539904000006</v>
      </c>
      <c r="Z494" s="58">
        <v>0</v>
      </c>
      <c r="AA494" s="60">
        <v>81.717539904000006</v>
      </c>
      <c r="AB494" s="61">
        <v>1</v>
      </c>
    </row>
    <row r="495" spans="1:28" ht="38.25" x14ac:dyDescent="0.2">
      <c r="A495" s="66" t="s">
        <v>1600</v>
      </c>
      <c r="B495" s="172" t="s">
        <v>853</v>
      </c>
      <c r="C495" s="154" t="s">
        <v>854</v>
      </c>
      <c r="D495" s="160" t="s">
        <v>508</v>
      </c>
      <c r="E495" s="153" t="s">
        <v>28</v>
      </c>
      <c r="F495" s="155">
        <v>25</v>
      </c>
      <c r="G495" s="155">
        <v>145.90368000000001</v>
      </c>
      <c r="H495" s="57">
        <v>109.38398889600001</v>
      </c>
      <c r="I495" s="58">
        <v>2734.5997224000002</v>
      </c>
      <c r="J495" s="323"/>
      <c r="K495" s="324">
        <v>0</v>
      </c>
      <c r="L495" s="323"/>
      <c r="M495" s="324">
        <v>0</v>
      </c>
      <c r="N495" s="324">
        <v>2734.5997224000002</v>
      </c>
      <c r="O495" s="314">
        <v>0</v>
      </c>
      <c r="P495" s="314">
        <v>2734.5997224000002</v>
      </c>
      <c r="Q495" s="314">
        <v>0</v>
      </c>
      <c r="R495" s="280">
        <v>0</v>
      </c>
      <c r="S495" s="326">
        <v>3647.5920000000001</v>
      </c>
      <c r="T495" s="317">
        <v>912.99227759999985</v>
      </c>
      <c r="U495" s="335">
        <v>116.91</v>
      </c>
      <c r="V495" s="59">
        <v>25</v>
      </c>
      <c r="W495" s="65"/>
      <c r="X495" s="60">
        <v>25</v>
      </c>
      <c r="Y495" s="59">
        <v>2734.5997224000002</v>
      </c>
      <c r="Z495" s="58">
        <v>0</v>
      </c>
      <c r="AA495" s="60">
        <v>2734.5997224000002</v>
      </c>
      <c r="AB495" s="61">
        <v>1</v>
      </c>
    </row>
    <row r="496" spans="1:28" ht="38.25" x14ac:dyDescent="0.2">
      <c r="A496" s="66" t="s">
        <v>1601</v>
      </c>
      <c r="B496" s="172" t="s">
        <v>855</v>
      </c>
      <c r="C496" s="154" t="s">
        <v>856</v>
      </c>
      <c r="D496" s="160" t="s">
        <v>508</v>
      </c>
      <c r="E496" s="153" t="s">
        <v>28</v>
      </c>
      <c r="F496" s="155">
        <v>17</v>
      </c>
      <c r="G496" s="155">
        <v>148.26239999999999</v>
      </c>
      <c r="H496" s="57">
        <v>111.15232128</v>
      </c>
      <c r="I496" s="58">
        <v>1889.5894617599999</v>
      </c>
      <c r="J496" s="323"/>
      <c r="K496" s="324">
        <v>0</v>
      </c>
      <c r="L496" s="323"/>
      <c r="M496" s="324">
        <v>0</v>
      </c>
      <c r="N496" s="324">
        <v>1889.5894617599999</v>
      </c>
      <c r="O496" s="314">
        <v>0</v>
      </c>
      <c r="P496" s="314">
        <v>1889.5894617599999</v>
      </c>
      <c r="Q496" s="314">
        <v>0</v>
      </c>
      <c r="R496" s="280">
        <v>0</v>
      </c>
      <c r="S496" s="326">
        <v>2520.4607999999998</v>
      </c>
      <c r="T496" s="317"/>
      <c r="U496" s="335">
        <v>118.8</v>
      </c>
      <c r="V496" s="59">
        <v>17</v>
      </c>
      <c r="W496" s="65"/>
      <c r="X496" s="60">
        <v>17</v>
      </c>
      <c r="Y496" s="59">
        <v>1889.5894617599999</v>
      </c>
      <c r="Z496" s="58">
        <v>0</v>
      </c>
      <c r="AA496" s="60">
        <v>1889.5894617599999</v>
      </c>
      <c r="AB496" s="61">
        <v>1</v>
      </c>
    </row>
    <row r="497" spans="1:28" ht="38.25" x14ac:dyDescent="0.2">
      <c r="A497" s="66" t="s">
        <v>1602</v>
      </c>
      <c r="B497" s="172" t="s">
        <v>857</v>
      </c>
      <c r="C497" s="154" t="s">
        <v>858</v>
      </c>
      <c r="D497" s="160" t="s">
        <v>508</v>
      </c>
      <c r="E497" s="153" t="s">
        <v>28</v>
      </c>
      <c r="F497" s="155">
        <v>2</v>
      </c>
      <c r="G497" s="155">
        <v>193.88928000000001</v>
      </c>
      <c r="H497" s="57">
        <v>145.35879321600001</v>
      </c>
      <c r="I497" s="58">
        <v>290.71758643200002</v>
      </c>
      <c r="J497" s="323"/>
      <c r="K497" s="324">
        <v>0</v>
      </c>
      <c r="L497" s="323"/>
      <c r="M497" s="324">
        <v>0</v>
      </c>
      <c r="N497" s="324">
        <v>290.71758643200002</v>
      </c>
      <c r="O497" s="314">
        <v>0</v>
      </c>
      <c r="P497" s="314">
        <v>290.71758643200002</v>
      </c>
      <c r="Q497" s="314">
        <v>0</v>
      </c>
      <c r="R497" s="280">
        <v>0</v>
      </c>
      <c r="S497" s="326">
        <v>387.77856000000003</v>
      </c>
      <c r="T497" s="317">
        <v>97.060973568000009</v>
      </c>
      <c r="U497" s="335">
        <v>155.36000000000001</v>
      </c>
      <c r="V497" s="59">
        <v>2</v>
      </c>
      <c r="W497" s="65"/>
      <c r="X497" s="60">
        <v>2</v>
      </c>
      <c r="Y497" s="59">
        <v>290.71758643200002</v>
      </c>
      <c r="Z497" s="58">
        <v>0</v>
      </c>
      <c r="AA497" s="60">
        <v>290.71758643200002</v>
      </c>
      <c r="AB497" s="61">
        <v>1</v>
      </c>
    </row>
    <row r="498" spans="1:28" ht="12.75" customHeight="1" x14ac:dyDescent="0.2">
      <c r="A498" s="260" t="s">
        <v>1603</v>
      </c>
      <c r="B498" s="170"/>
      <c r="C498" s="145" t="s">
        <v>214</v>
      </c>
      <c r="D498" s="145"/>
      <c r="E498" s="145"/>
      <c r="F498" s="145"/>
      <c r="G498" s="162"/>
      <c r="H498" s="162"/>
      <c r="I498" s="184">
        <v>128079.32280998402</v>
      </c>
      <c r="J498" s="184">
        <v>0</v>
      </c>
      <c r="K498" s="184">
        <v>0</v>
      </c>
      <c r="L498" s="184">
        <v>0</v>
      </c>
      <c r="M498" s="184">
        <v>0</v>
      </c>
      <c r="N498" s="184">
        <v>128079.32280998402</v>
      </c>
      <c r="O498" s="184">
        <v>0</v>
      </c>
      <c r="P498" s="184">
        <v>128079.32280998402</v>
      </c>
      <c r="Q498" s="184">
        <v>0</v>
      </c>
      <c r="R498" s="184">
        <v>0</v>
      </c>
      <c r="S498" s="184">
        <v>170840.76672000001</v>
      </c>
      <c r="T498" s="184">
        <v>26877.680479104001</v>
      </c>
      <c r="U498" s="338">
        <v>31234.770000000004</v>
      </c>
      <c r="V498" s="185"/>
      <c r="W498" s="184"/>
      <c r="X498" s="186">
        <v>62</v>
      </c>
      <c r="Y498" s="185">
        <v>128079.32280998402</v>
      </c>
      <c r="Z498" s="184">
        <v>0</v>
      </c>
      <c r="AA498" s="186">
        <v>128079.32280998402</v>
      </c>
      <c r="AB498" s="152">
        <v>1</v>
      </c>
    </row>
    <row r="499" spans="1:28" ht="38.25" x14ac:dyDescent="0.2">
      <c r="A499" s="66" t="s">
        <v>1604</v>
      </c>
      <c r="B499" s="172" t="s">
        <v>859</v>
      </c>
      <c r="C499" s="154" t="s">
        <v>291</v>
      </c>
      <c r="D499" s="160" t="s">
        <v>508</v>
      </c>
      <c r="E499" s="153" t="s">
        <v>28</v>
      </c>
      <c r="F499" s="155">
        <v>11</v>
      </c>
      <c r="G499" s="155">
        <v>3079.5648000000001</v>
      </c>
      <c r="H499" s="57">
        <v>2308.74973056</v>
      </c>
      <c r="I499" s="58">
        <v>25396.247036159999</v>
      </c>
      <c r="J499" s="323"/>
      <c r="K499" s="324">
        <v>0</v>
      </c>
      <c r="L499" s="323"/>
      <c r="M499" s="324">
        <v>0</v>
      </c>
      <c r="N499" s="324">
        <v>25396.247036159999</v>
      </c>
      <c r="O499" s="314">
        <v>0</v>
      </c>
      <c r="P499" s="314">
        <v>25396.247036159999</v>
      </c>
      <c r="Q499" s="314">
        <v>0</v>
      </c>
      <c r="R499" s="280">
        <v>0</v>
      </c>
      <c r="S499" s="326">
        <v>33875.212800000001</v>
      </c>
      <c r="T499" s="317">
        <v>8478.9657638400022</v>
      </c>
      <c r="U499" s="335">
        <v>2467.6</v>
      </c>
      <c r="V499" s="59">
        <v>11</v>
      </c>
      <c r="W499" s="65"/>
      <c r="X499" s="60">
        <v>11</v>
      </c>
      <c r="Y499" s="59">
        <v>25396.247036159999</v>
      </c>
      <c r="Z499" s="58">
        <v>0</v>
      </c>
      <c r="AA499" s="60">
        <v>25396.247036159999</v>
      </c>
      <c r="AB499" s="61">
        <v>1</v>
      </c>
    </row>
    <row r="500" spans="1:28" ht="38.25" x14ac:dyDescent="0.2">
      <c r="A500" s="66" t="s">
        <v>1605</v>
      </c>
      <c r="B500" s="172" t="s">
        <v>860</v>
      </c>
      <c r="C500" s="154" t="s">
        <v>292</v>
      </c>
      <c r="D500" s="160" t="s">
        <v>508</v>
      </c>
      <c r="E500" s="153" t="s">
        <v>28</v>
      </c>
      <c r="F500" s="155">
        <v>5</v>
      </c>
      <c r="G500" s="155">
        <v>3418.3593600000004</v>
      </c>
      <c r="H500" s="57">
        <v>2562.7440121920004</v>
      </c>
      <c r="I500" s="58">
        <v>12813.720060960002</v>
      </c>
      <c r="J500" s="323"/>
      <c r="K500" s="324">
        <v>0</v>
      </c>
      <c r="L500" s="323"/>
      <c r="M500" s="324">
        <v>0</v>
      </c>
      <c r="N500" s="324">
        <v>12813.720060960002</v>
      </c>
      <c r="O500" s="314">
        <v>0</v>
      </c>
      <c r="P500" s="314">
        <v>12813.720060960002</v>
      </c>
      <c r="Q500" s="314">
        <v>0</v>
      </c>
      <c r="R500" s="280">
        <v>0</v>
      </c>
      <c r="S500" s="326">
        <v>17091.796800000004</v>
      </c>
      <c r="T500" s="317">
        <v>4278.0767390400015</v>
      </c>
      <c r="U500" s="335">
        <v>2739.07</v>
      </c>
      <c r="V500" s="59">
        <v>5</v>
      </c>
      <c r="W500" s="65"/>
      <c r="X500" s="60">
        <v>5</v>
      </c>
      <c r="Y500" s="59">
        <v>12813.720060960002</v>
      </c>
      <c r="Z500" s="58">
        <v>0</v>
      </c>
      <c r="AA500" s="60">
        <v>12813.720060960002</v>
      </c>
      <c r="AB500" s="61">
        <v>1</v>
      </c>
    </row>
    <row r="501" spans="1:28" ht="38.25" customHeight="1" x14ac:dyDescent="0.2">
      <c r="A501" s="66" t="s">
        <v>1606</v>
      </c>
      <c r="B501" s="172" t="s">
        <v>861</v>
      </c>
      <c r="C501" s="154" t="s">
        <v>293</v>
      </c>
      <c r="D501" s="160" t="s">
        <v>508</v>
      </c>
      <c r="E501" s="153" t="s">
        <v>28</v>
      </c>
      <c r="F501" s="155">
        <v>2</v>
      </c>
      <c r="G501" s="155">
        <v>4966.8153600000005</v>
      </c>
      <c r="H501" s="57">
        <v>3723.6214753920003</v>
      </c>
      <c r="I501" s="58">
        <v>7447.2429507840006</v>
      </c>
      <c r="J501" s="323"/>
      <c r="K501" s="324">
        <v>0</v>
      </c>
      <c r="L501" s="323"/>
      <c r="M501" s="324">
        <v>0</v>
      </c>
      <c r="N501" s="324">
        <v>7447.2429507840006</v>
      </c>
      <c r="O501" s="314">
        <v>0</v>
      </c>
      <c r="P501" s="314">
        <v>7447.2429507840006</v>
      </c>
      <c r="Q501" s="314">
        <v>0</v>
      </c>
      <c r="R501" s="280">
        <v>0</v>
      </c>
      <c r="S501" s="326">
        <v>9933.630720000001</v>
      </c>
      <c r="T501" s="317">
        <v>2486.3877692160004</v>
      </c>
      <c r="U501" s="335">
        <v>3979.82</v>
      </c>
      <c r="V501" s="59">
        <v>2</v>
      </c>
      <c r="W501" s="65"/>
      <c r="X501" s="60">
        <v>2</v>
      </c>
      <c r="Y501" s="59">
        <v>7447.2429507840006</v>
      </c>
      <c r="Z501" s="58">
        <v>0</v>
      </c>
      <c r="AA501" s="60">
        <v>7447.2429507840006</v>
      </c>
      <c r="AB501" s="61">
        <v>1</v>
      </c>
    </row>
    <row r="502" spans="1:28" ht="38.25" x14ac:dyDescent="0.2">
      <c r="A502" s="66" t="s">
        <v>1607</v>
      </c>
      <c r="B502" s="172" t="s">
        <v>862</v>
      </c>
      <c r="C502" s="154" t="s">
        <v>294</v>
      </c>
      <c r="D502" s="160" t="s">
        <v>508</v>
      </c>
      <c r="E502" s="153" t="s">
        <v>28</v>
      </c>
      <c r="F502" s="155">
        <v>2</v>
      </c>
      <c r="G502" s="155">
        <v>6771.92256</v>
      </c>
      <c r="H502" s="57">
        <v>5076.9103432319998</v>
      </c>
      <c r="I502" s="58">
        <v>10153.820686464</v>
      </c>
      <c r="J502" s="323"/>
      <c r="K502" s="324">
        <v>0</v>
      </c>
      <c r="L502" s="323"/>
      <c r="M502" s="324">
        <v>0</v>
      </c>
      <c r="N502" s="324">
        <v>10153.820686464</v>
      </c>
      <c r="O502" s="314">
        <v>0</v>
      </c>
      <c r="P502" s="314">
        <v>10153.820686464</v>
      </c>
      <c r="Q502" s="314">
        <v>0</v>
      </c>
      <c r="R502" s="280">
        <v>0</v>
      </c>
      <c r="S502" s="326">
        <v>13543.84512</v>
      </c>
      <c r="T502" s="317">
        <v>3390.0244335360003</v>
      </c>
      <c r="U502" s="335">
        <v>5426.22</v>
      </c>
      <c r="V502" s="59">
        <v>2</v>
      </c>
      <c r="W502" s="65"/>
      <c r="X502" s="60">
        <v>2</v>
      </c>
      <c r="Y502" s="59">
        <v>10153.820686464</v>
      </c>
      <c r="Z502" s="58">
        <v>0</v>
      </c>
      <c r="AA502" s="60">
        <v>10153.820686464</v>
      </c>
      <c r="AB502" s="61">
        <v>1</v>
      </c>
    </row>
    <row r="503" spans="1:28" ht="25.5" x14ac:dyDescent="0.2">
      <c r="A503" s="66" t="s">
        <v>1608</v>
      </c>
      <c r="B503" s="172" t="s">
        <v>863</v>
      </c>
      <c r="C503" s="154" t="s">
        <v>864</v>
      </c>
      <c r="D503" s="160" t="s">
        <v>508</v>
      </c>
      <c r="E503" s="153" t="s">
        <v>28</v>
      </c>
      <c r="F503" s="155">
        <v>4</v>
      </c>
      <c r="G503" s="155">
        <v>15864.725760000001</v>
      </c>
      <c r="H503" s="57">
        <v>11893.784902272002</v>
      </c>
      <c r="I503" s="58">
        <v>47575.139609088008</v>
      </c>
      <c r="J503" s="323"/>
      <c r="K503" s="324">
        <v>0</v>
      </c>
      <c r="L503" s="323"/>
      <c r="M503" s="324">
        <v>0</v>
      </c>
      <c r="N503" s="324">
        <v>47575.139609088008</v>
      </c>
      <c r="O503" s="314">
        <v>0</v>
      </c>
      <c r="P503" s="314">
        <v>47575.139609088008</v>
      </c>
      <c r="Q503" s="314">
        <v>0</v>
      </c>
      <c r="R503" s="280">
        <v>0</v>
      </c>
      <c r="S503" s="326">
        <v>63458.903040000005</v>
      </c>
      <c r="T503" s="317"/>
      <c r="U503" s="335">
        <v>12712.12</v>
      </c>
      <c r="V503" s="59">
        <v>4</v>
      </c>
      <c r="W503" s="65"/>
      <c r="X503" s="60">
        <v>4</v>
      </c>
      <c r="Y503" s="59">
        <v>47575.139609088008</v>
      </c>
      <c r="Z503" s="58">
        <v>0</v>
      </c>
      <c r="AA503" s="60">
        <v>47575.139609088008</v>
      </c>
      <c r="AB503" s="61">
        <v>1</v>
      </c>
    </row>
    <row r="504" spans="1:28" ht="25.5" x14ac:dyDescent="0.2">
      <c r="A504" s="66" t="s">
        <v>1609</v>
      </c>
      <c r="B504" s="172" t="s">
        <v>865</v>
      </c>
      <c r="C504" s="154" t="s">
        <v>866</v>
      </c>
      <c r="D504" s="160" t="s">
        <v>508</v>
      </c>
      <c r="E504" s="153" t="s">
        <v>28</v>
      </c>
      <c r="F504" s="155">
        <v>17</v>
      </c>
      <c r="G504" s="155">
        <v>502.12031999999999</v>
      </c>
      <c r="H504" s="57">
        <v>376.43960390400002</v>
      </c>
      <c r="I504" s="58">
        <v>6399.4732663680006</v>
      </c>
      <c r="J504" s="323"/>
      <c r="K504" s="324">
        <v>0</v>
      </c>
      <c r="L504" s="323"/>
      <c r="M504" s="324">
        <v>0</v>
      </c>
      <c r="N504" s="324">
        <v>6399.4732663680006</v>
      </c>
      <c r="O504" s="314">
        <v>0</v>
      </c>
      <c r="P504" s="314">
        <v>6399.4732663680006</v>
      </c>
      <c r="Q504" s="314">
        <v>0</v>
      </c>
      <c r="R504" s="280">
        <v>0</v>
      </c>
      <c r="S504" s="326">
        <v>8536.0454399999999</v>
      </c>
      <c r="T504" s="317">
        <v>2136.5721736319992</v>
      </c>
      <c r="U504" s="335">
        <v>402.34</v>
      </c>
      <c r="V504" s="59">
        <v>17</v>
      </c>
      <c r="W504" s="65"/>
      <c r="X504" s="60">
        <v>17</v>
      </c>
      <c r="Y504" s="59">
        <v>6399.4732663680006</v>
      </c>
      <c r="Z504" s="58">
        <v>0</v>
      </c>
      <c r="AA504" s="60">
        <v>6399.4732663680006</v>
      </c>
      <c r="AB504" s="61">
        <v>1</v>
      </c>
    </row>
    <row r="505" spans="1:28" ht="25.5" x14ac:dyDescent="0.2">
      <c r="A505" s="66" t="s">
        <v>1610</v>
      </c>
      <c r="B505" s="172" t="s">
        <v>867</v>
      </c>
      <c r="C505" s="154" t="s">
        <v>868</v>
      </c>
      <c r="D505" s="160" t="s">
        <v>508</v>
      </c>
      <c r="E505" s="153" t="s">
        <v>28</v>
      </c>
      <c r="F505" s="155">
        <v>2</v>
      </c>
      <c r="G505" s="155">
        <v>1322.6428799999999</v>
      </c>
      <c r="H505" s="57">
        <v>991.58536713599995</v>
      </c>
      <c r="I505" s="58">
        <v>1983.1707342719999</v>
      </c>
      <c r="J505" s="323"/>
      <c r="K505" s="324">
        <v>0</v>
      </c>
      <c r="L505" s="323"/>
      <c r="M505" s="324">
        <v>0</v>
      </c>
      <c r="N505" s="324">
        <v>1983.1707342719999</v>
      </c>
      <c r="O505" s="314">
        <v>0</v>
      </c>
      <c r="P505" s="314">
        <v>1983.1707342719999</v>
      </c>
      <c r="Q505" s="314">
        <v>0</v>
      </c>
      <c r="R505" s="280">
        <v>0</v>
      </c>
      <c r="S505" s="326">
        <v>2645.2857599999998</v>
      </c>
      <c r="T505" s="317">
        <v>662.11502572799986</v>
      </c>
      <c r="U505" s="335">
        <v>1059.81</v>
      </c>
      <c r="V505" s="59">
        <v>2</v>
      </c>
      <c r="W505" s="65"/>
      <c r="X505" s="60">
        <v>2</v>
      </c>
      <c r="Y505" s="59">
        <v>1983.1707342719999</v>
      </c>
      <c r="Z505" s="58">
        <v>0</v>
      </c>
      <c r="AA505" s="60">
        <v>1983.1707342719999</v>
      </c>
      <c r="AB505" s="61">
        <v>1</v>
      </c>
    </row>
    <row r="506" spans="1:28" ht="25.5" x14ac:dyDescent="0.2">
      <c r="A506" s="66" t="s">
        <v>1611</v>
      </c>
      <c r="B506" s="172" t="s">
        <v>869</v>
      </c>
      <c r="C506" s="154" t="s">
        <v>870</v>
      </c>
      <c r="D506" s="160" t="s">
        <v>508</v>
      </c>
      <c r="E506" s="153" t="s">
        <v>28</v>
      </c>
      <c r="F506" s="155">
        <v>17</v>
      </c>
      <c r="G506" s="155">
        <v>1043.09088</v>
      </c>
      <c r="H506" s="57">
        <v>782.00523273600004</v>
      </c>
      <c r="I506" s="58">
        <v>13294.088956512001</v>
      </c>
      <c r="J506" s="323"/>
      <c r="K506" s="324">
        <v>0</v>
      </c>
      <c r="L506" s="323"/>
      <c r="M506" s="324">
        <v>0</v>
      </c>
      <c r="N506" s="324">
        <v>13294.088956512001</v>
      </c>
      <c r="O506" s="314">
        <v>0</v>
      </c>
      <c r="P506" s="314">
        <v>13294.088956512001</v>
      </c>
      <c r="Q506" s="314">
        <v>0</v>
      </c>
      <c r="R506" s="280">
        <v>0</v>
      </c>
      <c r="S506" s="326">
        <v>17732.544959999999</v>
      </c>
      <c r="T506" s="317">
        <v>4438.4560034879978</v>
      </c>
      <c r="U506" s="335">
        <v>835.81</v>
      </c>
      <c r="V506" s="59">
        <v>17</v>
      </c>
      <c r="W506" s="65"/>
      <c r="X506" s="60">
        <v>17</v>
      </c>
      <c r="Y506" s="59">
        <v>13294.088956512001</v>
      </c>
      <c r="Z506" s="58">
        <v>0</v>
      </c>
      <c r="AA506" s="60">
        <v>13294.088956512001</v>
      </c>
      <c r="AB506" s="61">
        <v>1</v>
      </c>
    </row>
    <row r="507" spans="1:28" ht="25.5" x14ac:dyDescent="0.2">
      <c r="A507" s="66" t="s">
        <v>1612</v>
      </c>
      <c r="B507" s="172" t="s">
        <v>871</v>
      </c>
      <c r="C507" s="154" t="s">
        <v>872</v>
      </c>
      <c r="D507" s="160" t="s">
        <v>508</v>
      </c>
      <c r="E507" s="153" t="s">
        <v>28</v>
      </c>
      <c r="F507" s="155">
        <v>2</v>
      </c>
      <c r="G507" s="155">
        <v>2011.7510400000001</v>
      </c>
      <c r="H507" s="57">
        <v>1508.2097546880002</v>
      </c>
      <c r="I507" s="58">
        <v>3016.4195093760004</v>
      </c>
      <c r="J507" s="323"/>
      <c r="K507" s="324">
        <v>0</v>
      </c>
      <c r="L507" s="323"/>
      <c r="M507" s="324">
        <v>0</v>
      </c>
      <c r="N507" s="324">
        <v>3016.4195093760004</v>
      </c>
      <c r="O507" s="314">
        <v>0</v>
      </c>
      <c r="P507" s="314">
        <v>3016.4195093760004</v>
      </c>
      <c r="Q507" s="314">
        <v>0</v>
      </c>
      <c r="R507" s="280">
        <v>0</v>
      </c>
      <c r="S507" s="326">
        <v>4023.5020800000002</v>
      </c>
      <c r="T507" s="317">
        <v>1007.0825706239998</v>
      </c>
      <c r="U507" s="335">
        <v>1611.98</v>
      </c>
      <c r="V507" s="59">
        <v>2</v>
      </c>
      <c r="W507" s="65"/>
      <c r="X507" s="60">
        <v>2</v>
      </c>
      <c r="Y507" s="59">
        <v>3016.4195093760004</v>
      </c>
      <c r="Z507" s="58">
        <v>0</v>
      </c>
      <c r="AA507" s="60">
        <v>3016.4195093760004</v>
      </c>
      <c r="AB507" s="61">
        <v>1</v>
      </c>
    </row>
    <row r="508" spans="1:28" ht="15.75" customHeight="1" x14ac:dyDescent="0.25">
      <c r="A508" s="261">
        <v>19</v>
      </c>
      <c r="B508" s="173"/>
      <c r="C508" s="174" t="s">
        <v>295</v>
      </c>
      <c r="D508" s="174"/>
      <c r="E508" s="174"/>
      <c r="F508" s="174"/>
      <c r="G508" s="180"/>
      <c r="H508" s="180"/>
      <c r="I508" s="80">
        <v>31058.793511200001</v>
      </c>
      <c r="J508" s="80">
        <v>0</v>
      </c>
      <c r="K508" s="80">
        <v>0</v>
      </c>
      <c r="L508" s="80">
        <v>0</v>
      </c>
      <c r="M508" s="80">
        <v>0</v>
      </c>
      <c r="N508" s="80">
        <v>31058.793511200001</v>
      </c>
      <c r="O508" s="80">
        <v>0</v>
      </c>
      <c r="P508" s="80">
        <v>31058.793511200001</v>
      </c>
      <c r="Q508" s="80">
        <v>0</v>
      </c>
      <c r="R508" s="80">
        <v>0</v>
      </c>
      <c r="S508" s="80">
        <v>41428.296000000002</v>
      </c>
      <c r="T508" s="80">
        <v>9525.9729065279971</v>
      </c>
      <c r="U508" s="339">
        <v>8294.2000000000007</v>
      </c>
      <c r="V508" s="187"/>
      <c r="W508" s="80"/>
      <c r="X508" s="188">
        <v>918</v>
      </c>
      <c r="Y508" s="187">
        <v>31058.793511200001</v>
      </c>
      <c r="Z508" s="80">
        <v>0</v>
      </c>
      <c r="AA508" s="188">
        <v>31058.793511200001</v>
      </c>
      <c r="AB508" s="189">
        <v>1</v>
      </c>
    </row>
    <row r="509" spans="1:28" x14ac:dyDescent="0.2">
      <c r="A509" s="259" t="s">
        <v>1613</v>
      </c>
      <c r="B509" s="170"/>
      <c r="C509" s="145" t="s">
        <v>296</v>
      </c>
      <c r="D509" s="145"/>
      <c r="E509" s="145"/>
      <c r="F509" s="145"/>
      <c r="G509" s="162"/>
      <c r="H509" s="162"/>
      <c r="I509" s="184">
        <v>8278.0317023040006</v>
      </c>
      <c r="J509" s="184">
        <v>0</v>
      </c>
      <c r="K509" s="184">
        <v>0</v>
      </c>
      <c r="L509" s="184">
        <v>0</v>
      </c>
      <c r="M509" s="184">
        <v>0</v>
      </c>
      <c r="N509" s="184">
        <v>8278.0317023040006</v>
      </c>
      <c r="O509" s="184">
        <v>0</v>
      </c>
      <c r="P509" s="184">
        <v>8278.0317023040006</v>
      </c>
      <c r="Q509" s="184">
        <v>0</v>
      </c>
      <c r="R509" s="184">
        <v>0</v>
      </c>
      <c r="S509" s="184">
        <v>11041.79232</v>
      </c>
      <c r="T509" s="184">
        <v>2763.7606176959998</v>
      </c>
      <c r="U509" s="338">
        <v>175.09999999999997</v>
      </c>
      <c r="V509" s="185"/>
      <c r="W509" s="184"/>
      <c r="X509" s="186">
        <v>465</v>
      </c>
      <c r="Y509" s="185">
        <v>8278.0317023040006</v>
      </c>
      <c r="Z509" s="184">
        <v>0</v>
      </c>
      <c r="AA509" s="186">
        <v>8278.0317023040006</v>
      </c>
      <c r="AB509" s="152">
        <v>1</v>
      </c>
    </row>
    <row r="510" spans="1:28" ht="25.5" x14ac:dyDescent="0.2">
      <c r="A510" s="66" t="s">
        <v>1614</v>
      </c>
      <c r="B510" s="153" t="s">
        <v>873</v>
      </c>
      <c r="C510" s="154" t="s">
        <v>874</v>
      </c>
      <c r="D510" s="160" t="s">
        <v>508</v>
      </c>
      <c r="E510" s="153" t="s">
        <v>36</v>
      </c>
      <c r="F510" s="155">
        <v>5</v>
      </c>
      <c r="G510" s="155">
        <v>5.6284799999999997</v>
      </c>
      <c r="H510" s="57">
        <v>4.2196714560000004</v>
      </c>
      <c r="I510" s="58">
        <v>21.098357280000002</v>
      </c>
      <c r="J510" s="323"/>
      <c r="K510" s="324">
        <v>0</v>
      </c>
      <c r="L510" s="323"/>
      <c r="M510" s="324">
        <v>0</v>
      </c>
      <c r="N510" s="324">
        <v>21.098357280000002</v>
      </c>
      <c r="O510" s="314">
        <v>0</v>
      </c>
      <c r="P510" s="314">
        <v>21.098357280000002</v>
      </c>
      <c r="Q510" s="314">
        <v>0</v>
      </c>
      <c r="R510" s="280">
        <v>0</v>
      </c>
      <c r="S510" s="326">
        <v>28.142399999999999</v>
      </c>
      <c r="T510" s="317">
        <v>7.0440427199999966</v>
      </c>
      <c r="U510" s="335">
        <v>4.51</v>
      </c>
      <c r="V510" s="59">
        <v>5</v>
      </c>
      <c r="W510" s="65"/>
      <c r="X510" s="60">
        <v>5</v>
      </c>
      <c r="Y510" s="59">
        <v>21.098357280000002</v>
      </c>
      <c r="Z510" s="58">
        <v>0</v>
      </c>
      <c r="AA510" s="60">
        <v>21.098357280000002</v>
      </c>
      <c r="AB510" s="61">
        <v>1</v>
      </c>
    </row>
    <row r="511" spans="1:28" ht="38.25" x14ac:dyDescent="0.2">
      <c r="A511" s="66" t="s">
        <v>1615</v>
      </c>
      <c r="B511" s="153" t="s">
        <v>875</v>
      </c>
      <c r="C511" s="154" t="s">
        <v>876</v>
      </c>
      <c r="D511" s="160" t="s">
        <v>508</v>
      </c>
      <c r="E511" s="153" t="s">
        <v>36</v>
      </c>
      <c r="F511" s="155">
        <v>183</v>
      </c>
      <c r="G511" s="155">
        <v>15.238080000000002</v>
      </c>
      <c r="H511" s="57">
        <v>11.423988576000001</v>
      </c>
      <c r="I511" s="58">
        <v>2090.589909408</v>
      </c>
      <c r="J511" s="323"/>
      <c r="K511" s="324">
        <v>0</v>
      </c>
      <c r="L511" s="323"/>
      <c r="M511" s="324">
        <v>0</v>
      </c>
      <c r="N511" s="324">
        <v>2090.589909408</v>
      </c>
      <c r="O511" s="314">
        <v>0</v>
      </c>
      <c r="P511" s="314">
        <v>2090.589909408</v>
      </c>
      <c r="Q511" s="314">
        <v>0</v>
      </c>
      <c r="R511" s="280">
        <v>0</v>
      </c>
      <c r="S511" s="326">
        <v>2788.5686400000004</v>
      </c>
      <c r="T511" s="317">
        <v>697.97873059200037</v>
      </c>
      <c r="U511" s="335">
        <v>12.21</v>
      </c>
      <c r="V511" s="59">
        <v>183</v>
      </c>
      <c r="W511" s="65"/>
      <c r="X511" s="60">
        <v>183</v>
      </c>
      <c r="Y511" s="59">
        <v>2090.589909408</v>
      </c>
      <c r="Z511" s="58">
        <v>0</v>
      </c>
      <c r="AA511" s="60">
        <v>2090.589909408</v>
      </c>
      <c r="AB511" s="61">
        <v>1</v>
      </c>
    </row>
    <row r="512" spans="1:28" ht="25.5" x14ac:dyDescent="0.2">
      <c r="A512" s="66" t="s">
        <v>1616</v>
      </c>
      <c r="B512" s="153" t="s">
        <v>877</v>
      </c>
      <c r="C512" s="154" t="s">
        <v>878</v>
      </c>
      <c r="D512" s="160" t="s">
        <v>508</v>
      </c>
      <c r="E512" s="153" t="s">
        <v>36</v>
      </c>
      <c r="F512" s="155">
        <v>75</v>
      </c>
      <c r="G512" s="155">
        <v>30.563519999999997</v>
      </c>
      <c r="H512" s="57">
        <v>22.913470944</v>
      </c>
      <c r="I512" s="58">
        <v>1718.5103208</v>
      </c>
      <c r="J512" s="323"/>
      <c r="K512" s="324">
        <v>0</v>
      </c>
      <c r="L512" s="323"/>
      <c r="M512" s="324">
        <v>0</v>
      </c>
      <c r="N512" s="324">
        <v>1718.5103208</v>
      </c>
      <c r="O512" s="314">
        <v>0</v>
      </c>
      <c r="P512" s="314">
        <v>1718.5103208</v>
      </c>
      <c r="Q512" s="314">
        <v>0</v>
      </c>
      <c r="R512" s="280">
        <v>0</v>
      </c>
      <c r="S512" s="326">
        <v>2292.2639999999997</v>
      </c>
      <c r="T512" s="317">
        <v>573.75367919999962</v>
      </c>
      <c r="U512" s="335">
        <v>24.49</v>
      </c>
      <c r="V512" s="59">
        <v>75</v>
      </c>
      <c r="W512" s="65"/>
      <c r="X512" s="60">
        <v>75</v>
      </c>
      <c r="Y512" s="59">
        <v>1718.5103208</v>
      </c>
      <c r="Z512" s="58">
        <v>0</v>
      </c>
      <c r="AA512" s="60">
        <v>1718.5103208</v>
      </c>
      <c r="AB512" s="61">
        <v>1</v>
      </c>
    </row>
    <row r="513" spans="1:28" ht="25.5" x14ac:dyDescent="0.2">
      <c r="A513" s="66" t="s">
        <v>1617</v>
      </c>
      <c r="B513" s="153" t="s">
        <v>879</v>
      </c>
      <c r="C513" s="154" t="s">
        <v>880</v>
      </c>
      <c r="D513" s="160" t="s">
        <v>508</v>
      </c>
      <c r="E513" s="153" t="s">
        <v>36</v>
      </c>
      <c r="F513" s="155">
        <v>8</v>
      </c>
      <c r="G513" s="155">
        <v>13.40352</v>
      </c>
      <c r="H513" s="57">
        <v>10.048618944000001</v>
      </c>
      <c r="I513" s="58">
        <v>80.388951552000009</v>
      </c>
      <c r="J513" s="323"/>
      <c r="K513" s="324">
        <v>0</v>
      </c>
      <c r="L513" s="323"/>
      <c r="M513" s="324">
        <v>0</v>
      </c>
      <c r="N513" s="324">
        <v>80.388951552000009</v>
      </c>
      <c r="O513" s="314">
        <v>0</v>
      </c>
      <c r="P513" s="314">
        <v>80.388951552000009</v>
      </c>
      <c r="Q513" s="314">
        <v>0</v>
      </c>
      <c r="R513" s="280">
        <v>0</v>
      </c>
      <c r="S513" s="326">
        <v>107.22816</v>
      </c>
      <c r="T513" s="317">
        <v>26.839208447999994</v>
      </c>
      <c r="U513" s="335">
        <v>10.74</v>
      </c>
      <c r="V513" s="59">
        <v>8</v>
      </c>
      <c r="W513" s="65"/>
      <c r="X513" s="60">
        <v>8</v>
      </c>
      <c r="Y513" s="59">
        <v>80.388951552000009</v>
      </c>
      <c r="Z513" s="58">
        <v>0</v>
      </c>
      <c r="AA513" s="60">
        <v>80.388951552000009</v>
      </c>
      <c r="AB513" s="61">
        <v>1</v>
      </c>
    </row>
    <row r="514" spans="1:28" ht="38.25" x14ac:dyDescent="0.2">
      <c r="A514" s="66" t="s">
        <v>1618</v>
      </c>
      <c r="B514" s="153" t="s">
        <v>881</v>
      </c>
      <c r="C514" s="154" t="s">
        <v>882</v>
      </c>
      <c r="D514" s="160" t="s">
        <v>508</v>
      </c>
      <c r="E514" s="153" t="s">
        <v>36</v>
      </c>
      <c r="F514" s="155">
        <v>18</v>
      </c>
      <c r="G514" s="155">
        <v>29.939519999999998</v>
      </c>
      <c r="H514" s="57">
        <v>22.445658143999999</v>
      </c>
      <c r="I514" s="58">
        <v>404.02184659199997</v>
      </c>
      <c r="J514" s="323"/>
      <c r="K514" s="324">
        <v>0</v>
      </c>
      <c r="L514" s="323"/>
      <c r="M514" s="324">
        <v>0</v>
      </c>
      <c r="N514" s="324">
        <v>404.02184659199997</v>
      </c>
      <c r="O514" s="314">
        <v>0</v>
      </c>
      <c r="P514" s="314">
        <v>404.02184659199997</v>
      </c>
      <c r="Q514" s="314">
        <v>0</v>
      </c>
      <c r="R514" s="280">
        <v>0</v>
      </c>
      <c r="S514" s="326">
        <v>538.91135999999995</v>
      </c>
      <c r="T514" s="317">
        <v>134.88951340799997</v>
      </c>
      <c r="U514" s="335">
        <v>23.99</v>
      </c>
      <c r="V514" s="59">
        <v>18</v>
      </c>
      <c r="W514" s="65"/>
      <c r="X514" s="60">
        <v>18</v>
      </c>
      <c r="Y514" s="59">
        <v>404.02184659199997</v>
      </c>
      <c r="Z514" s="58">
        <v>0</v>
      </c>
      <c r="AA514" s="60">
        <v>404.02184659199997</v>
      </c>
      <c r="AB514" s="61">
        <v>1</v>
      </c>
    </row>
    <row r="515" spans="1:28" ht="38.25" x14ac:dyDescent="0.2">
      <c r="A515" s="66" t="s">
        <v>1619</v>
      </c>
      <c r="B515" s="153" t="s">
        <v>883</v>
      </c>
      <c r="C515" s="154" t="s">
        <v>884</v>
      </c>
      <c r="D515" s="160" t="s">
        <v>508</v>
      </c>
      <c r="E515" s="153" t="s">
        <v>36</v>
      </c>
      <c r="F515" s="155">
        <v>73</v>
      </c>
      <c r="G515" s="155">
        <v>34.36992</v>
      </c>
      <c r="H515" s="57">
        <v>25.767129024000003</v>
      </c>
      <c r="I515" s="58">
        <v>1881.0004187520001</v>
      </c>
      <c r="J515" s="323"/>
      <c r="K515" s="324">
        <v>0</v>
      </c>
      <c r="L515" s="323"/>
      <c r="M515" s="324">
        <v>0</v>
      </c>
      <c r="N515" s="324">
        <v>1881.0004187520001</v>
      </c>
      <c r="O515" s="314">
        <v>0</v>
      </c>
      <c r="P515" s="314">
        <v>1881.0004187520001</v>
      </c>
      <c r="Q515" s="314">
        <v>0</v>
      </c>
      <c r="R515" s="280">
        <v>0</v>
      </c>
      <c r="S515" s="326">
        <v>2509.00416</v>
      </c>
      <c r="T515" s="317">
        <v>628.00374124799987</v>
      </c>
      <c r="U515" s="335">
        <v>27.54</v>
      </c>
      <c r="V515" s="59">
        <v>73</v>
      </c>
      <c r="W515" s="65"/>
      <c r="X515" s="60">
        <v>73</v>
      </c>
      <c r="Y515" s="59">
        <v>1881.0004187520001</v>
      </c>
      <c r="Z515" s="58">
        <v>0</v>
      </c>
      <c r="AA515" s="60">
        <v>1881.0004187520001</v>
      </c>
      <c r="AB515" s="61">
        <v>1</v>
      </c>
    </row>
    <row r="516" spans="1:28" ht="25.5" x14ac:dyDescent="0.2">
      <c r="A516" s="66" t="s">
        <v>1620</v>
      </c>
      <c r="B516" s="153" t="s">
        <v>885</v>
      </c>
      <c r="C516" s="154" t="s">
        <v>886</v>
      </c>
      <c r="D516" s="160" t="s">
        <v>508</v>
      </c>
      <c r="E516" s="153" t="s">
        <v>36</v>
      </c>
      <c r="F516" s="155">
        <v>44</v>
      </c>
      <c r="G516" s="155">
        <v>23.69952</v>
      </c>
      <c r="H516" s="57">
        <v>17.767530144000002</v>
      </c>
      <c r="I516" s="58">
        <v>781.77132633600013</v>
      </c>
      <c r="J516" s="323"/>
      <c r="K516" s="324">
        <v>0</v>
      </c>
      <c r="L516" s="323"/>
      <c r="M516" s="324">
        <v>0</v>
      </c>
      <c r="N516" s="324">
        <v>781.77132633600013</v>
      </c>
      <c r="O516" s="314">
        <v>0</v>
      </c>
      <c r="P516" s="314">
        <v>781.77132633600013</v>
      </c>
      <c r="Q516" s="314">
        <v>0</v>
      </c>
      <c r="R516" s="280">
        <v>0</v>
      </c>
      <c r="S516" s="326">
        <v>1042.7788800000001</v>
      </c>
      <c r="T516" s="317">
        <v>261.00755366399994</v>
      </c>
      <c r="U516" s="335">
        <v>18.989999999999998</v>
      </c>
      <c r="V516" s="59">
        <v>44</v>
      </c>
      <c r="W516" s="65"/>
      <c r="X516" s="60">
        <v>44</v>
      </c>
      <c r="Y516" s="59">
        <v>781.77132633600013</v>
      </c>
      <c r="Z516" s="58">
        <v>0</v>
      </c>
      <c r="AA516" s="60">
        <v>781.77132633600013</v>
      </c>
      <c r="AB516" s="61">
        <v>1</v>
      </c>
    </row>
    <row r="517" spans="1:28" ht="25.5" x14ac:dyDescent="0.2">
      <c r="A517" s="66" t="s">
        <v>1621</v>
      </c>
      <c r="B517" s="153" t="s">
        <v>887</v>
      </c>
      <c r="C517" s="154" t="s">
        <v>888</v>
      </c>
      <c r="D517" s="160" t="s">
        <v>508</v>
      </c>
      <c r="E517" s="153" t="s">
        <v>36</v>
      </c>
      <c r="F517" s="155">
        <v>56</v>
      </c>
      <c r="G517" s="155">
        <v>29.015999999999998</v>
      </c>
      <c r="H517" s="57">
        <v>21.7532952</v>
      </c>
      <c r="I517" s="58">
        <v>1218.1845312</v>
      </c>
      <c r="J517" s="323"/>
      <c r="K517" s="324">
        <v>0</v>
      </c>
      <c r="L517" s="323"/>
      <c r="M517" s="324">
        <v>0</v>
      </c>
      <c r="N517" s="324">
        <v>1218.1845312</v>
      </c>
      <c r="O517" s="314">
        <v>0</v>
      </c>
      <c r="P517" s="314">
        <v>1218.1845312</v>
      </c>
      <c r="Q517" s="314">
        <v>0</v>
      </c>
      <c r="R517" s="280">
        <v>0</v>
      </c>
      <c r="S517" s="326">
        <v>1624.896</v>
      </c>
      <c r="T517" s="317">
        <v>406.71146879999992</v>
      </c>
      <c r="U517" s="335">
        <v>23.25</v>
      </c>
      <c r="V517" s="59">
        <v>56</v>
      </c>
      <c r="W517" s="65"/>
      <c r="X517" s="60">
        <v>56</v>
      </c>
      <c r="Y517" s="59">
        <v>1218.1845312</v>
      </c>
      <c r="Z517" s="58">
        <v>0</v>
      </c>
      <c r="AA517" s="60">
        <v>1218.1845312</v>
      </c>
      <c r="AB517" s="61">
        <v>1</v>
      </c>
    </row>
    <row r="518" spans="1:28" ht="25.5" x14ac:dyDescent="0.2">
      <c r="A518" s="66" t="s">
        <v>1622</v>
      </c>
      <c r="B518" s="153" t="s">
        <v>889</v>
      </c>
      <c r="C518" s="154" t="s">
        <v>890</v>
      </c>
      <c r="D518" s="160" t="s">
        <v>508</v>
      </c>
      <c r="E518" s="153" t="s">
        <v>36</v>
      </c>
      <c r="F518" s="155">
        <v>3</v>
      </c>
      <c r="G518" s="155">
        <v>36.666240000000002</v>
      </c>
      <c r="H518" s="57">
        <v>27.488680128000002</v>
      </c>
      <c r="I518" s="58">
        <v>82.46604038400001</v>
      </c>
      <c r="J518" s="323"/>
      <c r="K518" s="324">
        <v>0</v>
      </c>
      <c r="L518" s="323"/>
      <c r="M518" s="324">
        <v>0</v>
      </c>
      <c r="N518" s="324">
        <v>82.46604038400001</v>
      </c>
      <c r="O518" s="314">
        <v>0</v>
      </c>
      <c r="P518" s="314">
        <v>82.46604038400001</v>
      </c>
      <c r="Q518" s="314">
        <v>0</v>
      </c>
      <c r="R518" s="280">
        <v>0</v>
      </c>
      <c r="S518" s="326">
        <v>109.99872000000001</v>
      </c>
      <c r="T518" s="317">
        <v>27.532679615999996</v>
      </c>
      <c r="U518" s="335">
        <v>29.38</v>
      </c>
      <c r="V518" s="59">
        <v>2.9999999999999996</v>
      </c>
      <c r="W518" s="65"/>
      <c r="X518" s="60">
        <v>2.9999999999999996</v>
      </c>
      <c r="Y518" s="59">
        <v>82.466040383999996</v>
      </c>
      <c r="Z518" s="58">
        <v>0</v>
      </c>
      <c r="AA518" s="60">
        <v>82.466040383999996</v>
      </c>
      <c r="AB518" s="61">
        <v>0.99999999999999978</v>
      </c>
    </row>
    <row r="519" spans="1:28" ht="12.75" customHeight="1" x14ac:dyDescent="0.2">
      <c r="A519" s="259" t="s">
        <v>1623</v>
      </c>
      <c r="B519" s="170"/>
      <c r="C519" s="145" t="s">
        <v>297</v>
      </c>
      <c r="D519" s="145"/>
      <c r="E519" s="145"/>
      <c r="F519" s="145"/>
      <c r="G519" s="162"/>
      <c r="H519" s="162"/>
      <c r="I519" s="190">
        <v>5284.1794824000008</v>
      </c>
      <c r="J519" s="190">
        <v>0</v>
      </c>
      <c r="K519" s="190">
        <v>0</v>
      </c>
      <c r="L519" s="190">
        <v>0</v>
      </c>
      <c r="M519" s="190">
        <v>0</v>
      </c>
      <c r="N519" s="190">
        <v>5284.1794824000008</v>
      </c>
      <c r="O519" s="190">
        <v>0</v>
      </c>
      <c r="P519" s="190">
        <v>5284.1794824000008</v>
      </c>
      <c r="Q519" s="190">
        <v>0</v>
      </c>
      <c r="R519" s="190">
        <v>0</v>
      </c>
      <c r="S519" s="190">
        <v>7048.3920000000016</v>
      </c>
      <c r="T519" s="190">
        <v>1035.0494506560001</v>
      </c>
      <c r="U519" s="340">
        <v>1053.2400000000002</v>
      </c>
      <c r="V519" s="191"/>
      <c r="W519" s="190"/>
      <c r="X519" s="192">
        <v>387</v>
      </c>
      <c r="Y519" s="191">
        <v>5284.1794824000008</v>
      </c>
      <c r="Z519" s="190">
        <v>0</v>
      </c>
      <c r="AA519" s="192">
        <v>5284.1794824000008</v>
      </c>
      <c r="AB519" s="152">
        <v>1</v>
      </c>
    </row>
    <row r="520" spans="1:28" ht="25.5" x14ac:dyDescent="0.2">
      <c r="A520" s="253" t="s">
        <v>1624</v>
      </c>
      <c r="B520" s="153" t="s">
        <v>891</v>
      </c>
      <c r="C520" s="154" t="s">
        <v>298</v>
      </c>
      <c r="D520" s="160" t="s">
        <v>508</v>
      </c>
      <c r="E520" s="153" t="s">
        <v>31</v>
      </c>
      <c r="F520" s="155">
        <v>4</v>
      </c>
      <c r="G520" s="155">
        <v>29.976959999999998</v>
      </c>
      <c r="H520" s="57">
        <v>22.473726912</v>
      </c>
      <c r="I520" s="58">
        <v>89.894907648</v>
      </c>
      <c r="J520" s="323"/>
      <c r="K520" s="324">
        <v>0</v>
      </c>
      <c r="L520" s="323"/>
      <c r="M520" s="324">
        <v>0</v>
      </c>
      <c r="N520" s="324">
        <v>89.894907648</v>
      </c>
      <c r="O520" s="314">
        <v>0</v>
      </c>
      <c r="P520" s="314">
        <v>89.894907648</v>
      </c>
      <c r="Q520" s="314">
        <v>0</v>
      </c>
      <c r="R520" s="280">
        <v>0</v>
      </c>
      <c r="S520" s="326">
        <v>119.90783999999999</v>
      </c>
      <c r="T520" s="317"/>
      <c r="U520" s="335">
        <v>24.02</v>
      </c>
      <c r="V520" s="59">
        <v>4</v>
      </c>
      <c r="W520" s="65"/>
      <c r="X520" s="60">
        <v>4</v>
      </c>
      <c r="Y520" s="59">
        <v>89.894907648</v>
      </c>
      <c r="Z520" s="58">
        <v>0</v>
      </c>
      <c r="AA520" s="60">
        <v>89.894907648</v>
      </c>
      <c r="AB520" s="61">
        <v>1</v>
      </c>
    </row>
    <row r="521" spans="1:28" ht="15.75" x14ac:dyDescent="0.2">
      <c r="A521" s="253" t="s">
        <v>1625</v>
      </c>
      <c r="B521" s="153" t="s">
        <v>892</v>
      </c>
      <c r="C521" s="154" t="s">
        <v>299</v>
      </c>
      <c r="D521" s="160" t="s">
        <v>508</v>
      </c>
      <c r="E521" s="153" t="s">
        <v>28</v>
      </c>
      <c r="F521" s="155">
        <v>2</v>
      </c>
      <c r="G521" s="155">
        <v>55.21152</v>
      </c>
      <c r="H521" s="57">
        <v>41.392076544000005</v>
      </c>
      <c r="I521" s="58">
        <v>82.784153088000011</v>
      </c>
      <c r="J521" s="323"/>
      <c r="K521" s="324">
        <v>0</v>
      </c>
      <c r="L521" s="323"/>
      <c r="M521" s="324">
        <v>0</v>
      </c>
      <c r="N521" s="324">
        <v>82.784153088000011</v>
      </c>
      <c r="O521" s="314">
        <v>0</v>
      </c>
      <c r="P521" s="314">
        <v>82.784153088000011</v>
      </c>
      <c r="Q521" s="314">
        <v>0</v>
      </c>
      <c r="R521" s="280">
        <v>0</v>
      </c>
      <c r="S521" s="326">
        <v>110.42304</v>
      </c>
      <c r="T521" s="317">
        <v>27.63888691199999</v>
      </c>
      <c r="U521" s="335">
        <v>44.24</v>
      </c>
      <c r="V521" s="59">
        <v>2</v>
      </c>
      <c r="W521" s="65"/>
      <c r="X521" s="60">
        <v>2</v>
      </c>
      <c r="Y521" s="59">
        <v>82.784153088000011</v>
      </c>
      <c r="Z521" s="58">
        <v>0</v>
      </c>
      <c r="AA521" s="60">
        <v>82.784153088000011</v>
      </c>
      <c r="AB521" s="61">
        <v>1</v>
      </c>
    </row>
    <row r="522" spans="1:28" ht="25.5" x14ac:dyDescent="0.2">
      <c r="A522" s="253" t="s">
        <v>1626</v>
      </c>
      <c r="B522" s="153" t="s">
        <v>893</v>
      </c>
      <c r="C522" s="154" t="s">
        <v>300</v>
      </c>
      <c r="D522" s="160" t="s">
        <v>508</v>
      </c>
      <c r="E522" s="153" t="s">
        <v>31</v>
      </c>
      <c r="F522" s="155">
        <v>11</v>
      </c>
      <c r="G522" s="155">
        <v>81.768959999999993</v>
      </c>
      <c r="H522" s="57">
        <v>61.302189311999996</v>
      </c>
      <c r="I522" s="58">
        <v>674.32408243199995</v>
      </c>
      <c r="J522" s="323"/>
      <c r="K522" s="324">
        <v>0</v>
      </c>
      <c r="L522" s="323"/>
      <c r="M522" s="324">
        <v>0</v>
      </c>
      <c r="N522" s="324">
        <v>674.32408243199995</v>
      </c>
      <c r="O522" s="314">
        <v>0</v>
      </c>
      <c r="P522" s="314">
        <v>674.32408243199995</v>
      </c>
      <c r="Q522" s="314">
        <v>0</v>
      </c>
      <c r="R522" s="280">
        <v>0</v>
      </c>
      <c r="S522" s="326">
        <v>899.45855999999992</v>
      </c>
      <c r="T522" s="317"/>
      <c r="U522" s="335">
        <v>65.52</v>
      </c>
      <c r="V522" s="59">
        <v>11</v>
      </c>
      <c r="W522" s="65"/>
      <c r="X522" s="60">
        <v>11</v>
      </c>
      <c r="Y522" s="59">
        <v>674.32408243199995</v>
      </c>
      <c r="Z522" s="58">
        <v>0</v>
      </c>
      <c r="AA522" s="60">
        <v>674.32408243199995</v>
      </c>
      <c r="AB522" s="61">
        <v>1</v>
      </c>
    </row>
    <row r="523" spans="1:28" ht="25.5" x14ac:dyDescent="0.2">
      <c r="A523" s="253" t="s">
        <v>1627</v>
      </c>
      <c r="B523" s="153" t="s">
        <v>894</v>
      </c>
      <c r="C523" s="154" t="s">
        <v>895</v>
      </c>
      <c r="D523" s="160" t="s">
        <v>508</v>
      </c>
      <c r="E523" s="153" t="s">
        <v>31</v>
      </c>
      <c r="F523" s="155">
        <v>2</v>
      </c>
      <c r="G523" s="155">
        <v>61.064639999999997</v>
      </c>
      <c r="H523" s="57">
        <v>45.780160608000003</v>
      </c>
      <c r="I523" s="58">
        <v>91.560321216000006</v>
      </c>
      <c r="J523" s="323"/>
      <c r="K523" s="324">
        <v>0</v>
      </c>
      <c r="L523" s="323"/>
      <c r="M523" s="324">
        <v>0</v>
      </c>
      <c r="N523" s="324">
        <v>91.560321216000006</v>
      </c>
      <c r="O523" s="314">
        <v>0</v>
      </c>
      <c r="P523" s="314">
        <v>91.560321216000006</v>
      </c>
      <c r="Q523" s="314">
        <v>0</v>
      </c>
      <c r="R523" s="280">
        <v>0</v>
      </c>
      <c r="S523" s="326">
        <v>122.12927999999999</v>
      </c>
      <c r="T523" s="317">
        <v>30.568958783999989</v>
      </c>
      <c r="U523" s="335">
        <v>48.93</v>
      </c>
      <c r="V523" s="59">
        <v>2</v>
      </c>
      <c r="W523" s="65"/>
      <c r="X523" s="60">
        <v>2</v>
      </c>
      <c r="Y523" s="59">
        <v>91.560321216000006</v>
      </c>
      <c r="Z523" s="58">
        <v>0</v>
      </c>
      <c r="AA523" s="60">
        <v>91.560321216000006</v>
      </c>
      <c r="AB523" s="61">
        <v>1</v>
      </c>
    </row>
    <row r="524" spans="1:28" ht="38.25" x14ac:dyDescent="0.2">
      <c r="A524" s="253" t="s">
        <v>1628</v>
      </c>
      <c r="B524" s="153" t="s">
        <v>896</v>
      </c>
      <c r="C524" s="154" t="s">
        <v>301</v>
      </c>
      <c r="D524" s="160" t="s">
        <v>508</v>
      </c>
      <c r="E524" s="153" t="s">
        <v>28</v>
      </c>
      <c r="F524" s="155">
        <v>74</v>
      </c>
      <c r="G524" s="155">
        <v>8.4489599999999996</v>
      </c>
      <c r="H524" s="57">
        <v>6.3341853119999998</v>
      </c>
      <c r="I524" s="58">
        <v>468.72971308799998</v>
      </c>
      <c r="J524" s="323"/>
      <c r="K524" s="324">
        <v>0</v>
      </c>
      <c r="L524" s="323"/>
      <c r="M524" s="324">
        <v>0</v>
      </c>
      <c r="N524" s="324">
        <v>468.72971308799998</v>
      </c>
      <c r="O524" s="314">
        <v>0</v>
      </c>
      <c r="P524" s="314">
        <v>468.72971308799998</v>
      </c>
      <c r="Q524" s="314">
        <v>0</v>
      </c>
      <c r="R524" s="280">
        <v>0</v>
      </c>
      <c r="S524" s="326">
        <v>625.22303999999997</v>
      </c>
      <c r="T524" s="317"/>
      <c r="U524" s="335">
        <v>6.77</v>
      </c>
      <c r="V524" s="59">
        <v>74</v>
      </c>
      <c r="W524" s="65"/>
      <c r="X524" s="60">
        <v>74</v>
      </c>
      <c r="Y524" s="59">
        <v>468.72971308799998</v>
      </c>
      <c r="Z524" s="58">
        <v>0</v>
      </c>
      <c r="AA524" s="60">
        <v>468.72971308799998</v>
      </c>
      <c r="AB524" s="61">
        <v>1</v>
      </c>
    </row>
    <row r="525" spans="1:28" ht="38.25" x14ac:dyDescent="0.2">
      <c r="A525" s="253" t="s">
        <v>1629</v>
      </c>
      <c r="B525" s="153" t="s">
        <v>897</v>
      </c>
      <c r="C525" s="154" t="s">
        <v>302</v>
      </c>
      <c r="D525" s="160" t="s">
        <v>508</v>
      </c>
      <c r="E525" s="153" t="s">
        <v>28</v>
      </c>
      <c r="F525" s="155">
        <v>8</v>
      </c>
      <c r="G525" s="155">
        <v>6.0777600000000005</v>
      </c>
      <c r="H525" s="57">
        <v>4.5564966720000006</v>
      </c>
      <c r="I525" s="58">
        <v>36.451973376000005</v>
      </c>
      <c r="J525" s="323"/>
      <c r="K525" s="324">
        <v>0</v>
      </c>
      <c r="L525" s="323"/>
      <c r="M525" s="324">
        <v>0</v>
      </c>
      <c r="N525" s="324">
        <v>36.451973376000005</v>
      </c>
      <c r="O525" s="314">
        <v>0</v>
      </c>
      <c r="P525" s="314">
        <v>36.451973376000005</v>
      </c>
      <c r="Q525" s="314">
        <v>0</v>
      </c>
      <c r="R525" s="280">
        <v>0</v>
      </c>
      <c r="S525" s="326">
        <v>48.622080000000004</v>
      </c>
      <c r="T525" s="317"/>
      <c r="U525" s="335">
        <v>4.87</v>
      </c>
      <c r="V525" s="59">
        <v>8</v>
      </c>
      <c r="W525" s="65"/>
      <c r="X525" s="60">
        <v>8</v>
      </c>
      <c r="Y525" s="59">
        <v>36.451973376000005</v>
      </c>
      <c r="Z525" s="58">
        <v>0</v>
      </c>
      <c r="AA525" s="60">
        <v>36.451973376000005</v>
      </c>
      <c r="AB525" s="61">
        <v>1</v>
      </c>
    </row>
    <row r="526" spans="1:28" ht="51" x14ac:dyDescent="0.2">
      <c r="A526" s="253" t="s">
        <v>1630</v>
      </c>
      <c r="B526" s="153" t="s">
        <v>898</v>
      </c>
      <c r="C526" s="154" t="s">
        <v>303</v>
      </c>
      <c r="D526" s="160" t="s">
        <v>508</v>
      </c>
      <c r="E526" s="153" t="s">
        <v>28</v>
      </c>
      <c r="F526" s="155">
        <v>4</v>
      </c>
      <c r="G526" s="155">
        <v>13.70304</v>
      </c>
      <c r="H526" s="57">
        <v>10.273169088</v>
      </c>
      <c r="I526" s="58">
        <v>41.092676351999998</v>
      </c>
      <c r="J526" s="323"/>
      <c r="K526" s="324">
        <v>0</v>
      </c>
      <c r="L526" s="323"/>
      <c r="M526" s="324">
        <v>0</v>
      </c>
      <c r="N526" s="324">
        <v>41.092676351999998</v>
      </c>
      <c r="O526" s="314">
        <v>0</v>
      </c>
      <c r="P526" s="314">
        <v>41.092676351999998</v>
      </c>
      <c r="Q526" s="314">
        <v>0</v>
      </c>
      <c r="R526" s="280">
        <v>0</v>
      </c>
      <c r="S526" s="326">
        <v>54.812159999999999</v>
      </c>
      <c r="T526" s="317">
        <v>13.719483648000001</v>
      </c>
      <c r="U526" s="335">
        <v>10.98</v>
      </c>
      <c r="V526" s="59">
        <v>4</v>
      </c>
      <c r="W526" s="65"/>
      <c r="X526" s="60">
        <v>4</v>
      </c>
      <c r="Y526" s="59">
        <v>41.092676351999998</v>
      </c>
      <c r="Z526" s="58">
        <v>0</v>
      </c>
      <c r="AA526" s="60">
        <v>41.092676351999998</v>
      </c>
      <c r="AB526" s="61">
        <v>1</v>
      </c>
    </row>
    <row r="527" spans="1:28" ht="51" x14ac:dyDescent="0.2">
      <c r="A527" s="253" t="s">
        <v>1631</v>
      </c>
      <c r="B527" s="153" t="s">
        <v>899</v>
      </c>
      <c r="C527" s="154" t="s">
        <v>304</v>
      </c>
      <c r="D527" s="160" t="s">
        <v>508</v>
      </c>
      <c r="E527" s="153" t="s">
        <v>28</v>
      </c>
      <c r="F527" s="155">
        <v>12</v>
      </c>
      <c r="G527" s="155">
        <v>16.29888</v>
      </c>
      <c r="H527" s="57">
        <v>12.219270336000001</v>
      </c>
      <c r="I527" s="58">
        <v>146.63124403200001</v>
      </c>
      <c r="J527" s="323"/>
      <c r="K527" s="324">
        <v>0</v>
      </c>
      <c r="L527" s="323"/>
      <c r="M527" s="324">
        <v>0</v>
      </c>
      <c r="N527" s="324">
        <v>146.63124403200001</v>
      </c>
      <c r="O527" s="314">
        <v>0</v>
      </c>
      <c r="P527" s="314">
        <v>146.63124403200001</v>
      </c>
      <c r="Q527" s="314">
        <v>0</v>
      </c>
      <c r="R527" s="280">
        <v>0</v>
      </c>
      <c r="S527" s="326">
        <v>195.58656000000002</v>
      </c>
      <c r="T527" s="317">
        <v>48.955315968000008</v>
      </c>
      <c r="U527" s="335">
        <v>13.06</v>
      </c>
      <c r="V527" s="59">
        <v>11.999999999999998</v>
      </c>
      <c r="W527" s="65"/>
      <c r="X527" s="60">
        <v>11.999999999999998</v>
      </c>
      <c r="Y527" s="59">
        <v>146.63124403199998</v>
      </c>
      <c r="Z527" s="58">
        <v>0</v>
      </c>
      <c r="AA527" s="60">
        <v>146.63124403199998</v>
      </c>
      <c r="AB527" s="61">
        <v>0.99999999999999978</v>
      </c>
    </row>
    <row r="528" spans="1:28" ht="38.25" x14ac:dyDescent="0.2">
      <c r="A528" s="253" t="s">
        <v>1632</v>
      </c>
      <c r="B528" s="153" t="s">
        <v>900</v>
      </c>
      <c r="C528" s="154" t="s">
        <v>305</v>
      </c>
      <c r="D528" s="160" t="s">
        <v>508</v>
      </c>
      <c r="E528" s="153" t="s">
        <v>28</v>
      </c>
      <c r="F528" s="155">
        <v>4</v>
      </c>
      <c r="G528" s="155">
        <v>21.0288</v>
      </c>
      <c r="H528" s="57">
        <v>15.765291360000001</v>
      </c>
      <c r="I528" s="58">
        <v>63.061165440000003</v>
      </c>
      <c r="J528" s="323"/>
      <c r="K528" s="324">
        <v>0</v>
      </c>
      <c r="L528" s="323"/>
      <c r="M528" s="324">
        <v>0</v>
      </c>
      <c r="N528" s="324">
        <v>63.061165440000003</v>
      </c>
      <c r="O528" s="314">
        <v>0</v>
      </c>
      <c r="P528" s="314">
        <v>63.061165440000003</v>
      </c>
      <c r="Q528" s="314">
        <v>0</v>
      </c>
      <c r="R528" s="280">
        <v>0</v>
      </c>
      <c r="S528" s="326">
        <v>84.115200000000002</v>
      </c>
      <c r="T528" s="317">
        <v>21.054034559999998</v>
      </c>
      <c r="U528" s="335">
        <v>16.850000000000001</v>
      </c>
      <c r="V528" s="59">
        <v>4</v>
      </c>
      <c r="W528" s="65"/>
      <c r="X528" s="60">
        <v>4</v>
      </c>
      <c r="Y528" s="59">
        <v>63.061165440000003</v>
      </c>
      <c r="Z528" s="58">
        <v>0</v>
      </c>
      <c r="AA528" s="60">
        <v>63.061165440000003</v>
      </c>
      <c r="AB528" s="61">
        <v>1</v>
      </c>
    </row>
    <row r="529" spans="1:28" ht="38.25" x14ac:dyDescent="0.2">
      <c r="A529" s="253" t="s">
        <v>1633</v>
      </c>
      <c r="B529" s="153" t="s">
        <v>901</v>
      </c>
      <c r="C529" s="154" t="s">
        <v>306</v>
      </c>
      <c r="D529" s="160" t="s">
        <v>508</v>
      </c>
      <c r="E529" s="153" t="s">
        <v>28</v>
      </c>
      <c r="F529" s="155">
        <v>11</v>
      </c>
      <c r="G529" s="155">
        <v>16.735679999999999</v>
      </c>
      <c r="H529" s="57">
        <v>12.546739296</v>
      </c>
      <c r="I529" s="58">
        <v>138.01413225600001</v>
      </c>
      <c r="J529" s="323"/>
      <c r="K529" s="324">
        <v>0</v>
      </c>
      <c r="L529" s="323"/>
      <c r="M529" s="324">
        <v>0</v>
      </c>
      <c r="N529" s="324">
        <v>138.01413225600001</v>
      </c>
      <c r="O529" s="314">
        <v>0</v>
      </c>
      <c r="P529" s="314">
        <v>138.01413225600001</v>
      </c>
      <c r="Q529" s="314">
        <v>0</v>
      </c>
      <c r="R529" s="280">
        <v>0</v>
      </c>
      <c r="S529" s="326">
        <v>184.09247999999999</v>
      </c>
      <c r="T529" s="317">
        <v>46.078347743999984</v>
      </c>
      <c r="U529" s="335">
        <v>13.41</v>
      </c>
      <c r="V529" s="59">
        <v>11</v>
      </c>
      <c r="W529" s="65"/>
      <c r="X529" s="60">
        <v>11</v>
      </c>
      <c r="Y529" s="59">
        <v>138.01413225600001</v>
      </c>
      <c r="Z529" s="58">
        <v>0</v>
      </c>
      <c r="AA529" s="60">
        <v>138.01413225600001</v>
      </c>
      <c r="AB529" s="61">
        <v>1</v>
      </c>
    </row>
    <row r="530" spans="1:28" ht="38.25" x14ac:dyDescent="0.2">
      <c r="A530" s="253" t="s">
        <v>1634</v>
      </c>
      <c r="B530" s="153" t="s">
        <v>902</v>
      </c>
      <c r="C530" s="154" t="s">
        <v>307</v>
      </c>
      <c r="D530" s="160" t="s">
        <v>508</v>
      </c>
      <c r="E530" s="153" t="s">
        <v>28</v>
      </c>
      <c r="F530" s="155">
        <v>1</v>
      </c>
      <c r="G530" s="155">
        <v>12.81696</v>
      </c>
      <c r="H530" s="57">
        <v>9.608874912000001</v>
      </c>
      <c r="I530" s="58">
        <v>9.608874912000001</v>
      </c>
      <c r="J530" s="323"/>
      <c r="K530" s="324">
        <v>0</v>
      </c>
      <c r="L530" s="323"/>
      <c r="M530" s="324">
        <v>0</v>
      </c>
      <c r="N530" s="324">
        <v>9.608874912000001</v>
      </c>
      <c r="O530" s="314">
        <v>0</v>
      </c>
      <c r="P530" s="314">
        <v>9.608874912000001</v>
      </c>
      <c r="Q530" s="314">
        <v>0</v>
      </c>
      <c r="R530" s="280">
        <v>0</v>
      </c>
      <c r="S530" s="326">
        <v>12.81696</v>
      </c>
      <c r="T530" s="317">
        <v>3.2080850879999989</v>
      </c>
      <c r="U530" s="335">
        <v>10.27</v>
      </c>
      <c r="V530" s="59">
        <v>1</v>
      </c>
      <c r="W530" s="65"/>
      <c r="X530" s="60">
        <v>1</v>
      </c>
      <c r="Y530" s="59">
        <v>9.608874912000001</v>
      </c>
      <c r="Z530" s="58">
        <v>0</v>
      </c>
      <c r="AA530" s="60">
        <v>9.608874912000001</v>
      </c>
      <c r="AB530" s="61">
        <v>1</v>
      </c>
    </row>
    <row r="531" spans="1:28" ht="45" customHeight="1" x14ac:dyDescent="0.2">
      <c r="A531" s="253" t="s">
        <v>1635</v>
      </c>
      <c r="B531" s="153" t="s">
        <v>903</v>
      </c>
      <c r="C531" s="154" t="s">
        <v>308</v>
      </c>
      <c r="D531" s="160" t="s">
        <v>508</v>
      </c>
      <c r="E531" s="153" t="s">
        <v>28</v>
      </c>
      <c r="F531" s="155">
        <v>12</v>
      </c>
      <c r="G531" s="155">
        <v>14.7888</v>
      </c>
      <c r="H531" s="57">
        <v>11.08716336</v>
      </c>
      <c r="I531" s="58">
        <v>133.04596032000001</v>
      </c>
      <c r="J531" s="323"/>
      <c r="K531" s="324">
        <v>0</v>
      </c>
      <c r="L531" s="323"/>
      <c r="M531" s="324">
        <v>0</v>
      </c>
      <c r="N531" s="324">
        <v>133.04596032000001</v>
      </c>
      <c r="O531" s="314">
        <v>0</v>
      </c>
      <c r="P531" s="314">
        <v>133.04596032000001</v>
      </c>
      <c r="Q531" s="314">
        <v>0</v>
      </c>
      <c r="R531" s="280">
        <v>0</v>
      </c>
      <c r="S531" s="326">
        <v>177.46559999999999</v>
      </c>
      <c r="T531" s="317">
        <v>44.419639679999989</v>
      </c>
      <c r="U531" s="335">
        <v>11.85</v>
      </c>
      <c r="V531" s="59">
        <v>11.999999999999998</v>
      </c>
      <c r="W531" s="65"/>
      <c r="X531" s="60">
        <v>11.999999999999998</v>
      </c>
      <c r="Y531" s="59">
        <v>133.04596031999998</v>
      </c>
      <c r="Z531" s="58">
        <v>0</v>
      </c>
      <c r="AA531" s="60">
        <v>133.04596031999998</v>
      </c>
      <c r="AB531" s="61">
        <v>0.99999999999999978</v>
      </c>
    </row>
    <row r="532" spans="1:28" ht="38.25" x14ac:dyDescent="0.2">
      <c r="A532" s="253" t="s">
        <v>1636</v>
      </c>
      <c r="B532" s="153" t="s">
        <v>904</v>
      </c>
      <c r="C532" s="154" t="s">
        <v>309</v>
      </c>
      <c r="D532" s="160" t="s">
        <v>508</v>
      </c>
      <c r="E532" s="153" t="s">
        <v>28</v>
      </c>
      <c r="F532" s="155">
        <v>3</v>
      </c>
      <c r="G532" s="155">
        <v>17.771519999999999</v>
      </c>
      <c r="H532" s="57">
        <v>13.323308544</v>
      </c>
      <c r="I532" s="58">
        <v>39.969925631999999</v>
      </c>
      <c r="J532" s="323"/>
      <c r="K532" s="324">
        <v>0</v>
      </c>
      <c r="L532" s="323"/>
      <c r="M532" s="324">
        <v>0</v>
      </c>
      <c r="N532" s="324">
        <v>39.969925631999999</v>
      </c>
      <c r="O532" s="314">
        <v>0</v>
      </c>
      <c r="P532" s="314">
        <v>39.969925631999999</v>
      </c>
      <c r="Q532" s="314">
        <v>0</v>
      </c>
      <c r="R532" s="280">
        <v>0</v>
      </c>
      <c r="S532" s="326">
        <v>53.31456</v>
      </c>
      <c r="T532" s="317">
        <v>13.344634368000001</v>
      </c>
      <c r="U532" s="335">
        <v>14.24</v>
      </c>
      <c r="V532" s="59">
        <v>2.9999999999999996</v>
      </c>
      <c r="W532" s="65"/>
      <c r="X532" s="60">
        <v>2.9999999999999996</v>
      </c>
      <c r="Y532" s="59">
        <v>39.969925631999992</v>
      </c>
      <c r="Z532" s="58">
        <v>0</v>
      </c>
      <c r="AA532" s="60">
        <v>39.969925631999992</v>
      </c>
      <c r="AB532" s="61">
        <v>0.99999999999999978</v>
      </c>
    </row>
    <row r="533" spans="1:28" ht="25.5" x14ac:dyDescent="0.2">
      <c r="A533" s="253" t="s">
        <v>1637</v>
      </c>
      <c r="B533" s="153" t="s">
        <v>905</v>
      </c>
      <c r="C533" s="154" t="s">
        <v>906</v>
      </c>
      <c r="D533" s="160" t="s">
        <v>508</v>
      </c>
      <c r="E533" s="153" t="s">
        <v>31</v>
      </c>
      <c r="F533" s="155">
        <v>1</v>
      </c>
      <c r="G533" s="155">
        <v>42.12</v>
      </c>
      <c r="H533" s="57">
        <v>31.577363999999999</v>
      </c>
      <c r="I533" s="58">
        <v>31.577363999999999</v>
      </c>
      <c r="J533" s="323"/>
      <c r="K533" s="324">
        <v>0</v>
      </c>
      <c r="L533" s="323"/>
      <c r="M533" s="324">
        <v>0</v>
      </c>
      <c r="N533" s="324">
        <v>31.577363999999999</v>
      </c>
      <c r="O533" s="314">
        <v>0</v>
      </c>
      <c r="P533" s="314">
        <v>31.577363999999999</v>
      </c>
      <c r="Q533" s="314">
        <v>0</v>
      </c>
      <c r="R533" s="280">
        <v>0</v>
      </c>
      <c r="S533" s="326">
        <v>42.12</v>
      </c>
      <c r="T533" s="317">
        <v>10.542635999999998</v>
      </c>
      <c r="U533" s="335">
        <v>33.75</v>
      </c>
      <c r="V533" s="59">
        <v>1</v>
      </c>
      <c r="W533" s="65"/>
      <c r="X533" s="60">
        <v>1</v>
      </c>
      <c r="Y533" s="59">
        <v>31.577363999999999</v>
      </c>
      <c r="Z533" s="58">
        <v>0</v>
      </c>
      <c r="AA533" s="60">
        <v>31.577363999999999</v>
      </c>
      <c r="AB533" s="61">
        <v>1</v>
      </c>
    </row>
    <row r="534" spans="1:28" ht="25.5" x14ac:dyDescent="0.2">
      <c r="A534" s="253" t="s">
        <v>1638</v>
      </c>
      <c r="B534" s="153" t="s">
        <v>907</v>
      </c>
      <c r="C534" s="154" t="s">
        <v>310</v>
      </c>
      <c r="D534" s="160" t="s">
        <v>508</v>
      </c>
      <c r="E534" s="153" t="s">
        <v>28</v>
      </c>
      <c r="F534" s="155">
        <v>1</v>
      </c>
      <c r="G534" s="155">
        <v>272.12639999999999</v>
      </c>
      <c r="H534" s="57">
        <v>204.01316208</v>
      </c>
      <c r="I534" s="58">
        <v>204.01316208</v>
      </c>
      <c r="J534" s="323"/>
      <c r="K534" s="324">
        <v>0</v>
      </c>
      <c r="L534" s="323"/>
      <c r="M534" s="324">
        <v>0</v>
      </c>
      <c r="N534" s="324">
        <v>204.01316208</v>
      </c>
      <c r="O534" s="314">
        <v>0</v>
      </c>
      <c r="P534" s="314">
        <v>204.01316208</v>
      </c>
      <c r="Q534" s="314">
        <v>0</v>
      </c>
      <c r="R534" s="280">
        <v>0</v>
      </c>
      <c r="S534" s="326">
        <v>272.12639999999999</v>
      </c>
      <c r="T534" s="317">
        <v>68.113237919999989</v>
      </c>
      <c r="U534" s="335">
        <v>218.05</v>
      </c>
      <c r="V534" s="59">
        <v>1</v>
      </c>
      <c r="W534" s="65"/>
      <c r="X534" s="60">
        <v>1</v>
      </c>
      <c r="Y534" s="59">
        <v>204.01316208</v>
      </c>
      <c r="Z534" s="58">
        <v>0</v>
      </c>
      <c r="AA534" s="60">
        <v>204.01316208</v>
      </c>
      <c r="AB534" s="61">
        <v>1</v>
      </c>
    </row>
    <row r="535" spans="1:28" ht="38.25" x14ac:dyDescent="0.2">
      <c r="A535" s="253" t="s">
        <v>1639</v>
      </c>
      <c r="B535" s="153" t="s">
        <v>908</v>
      </c>
      <c r="C535" s="154" t="s">
        <v>909</v>
      </c>
      <c r="D535" s="160" t="s">
        <v>508</v>
      </c>
      <c r="E535" s="153" t="s">
        <v>28</v>
      </c>
      <c r="F535" s="155">
        <v>2</v>
      </c>
      <c r="G535" s="155">
        <v>14.82624</v>
      </c>
      <c r="H535" s="57">
        <v>11.115232128000001</v>
      </c>
      <c r="I535" s="58">
        <v>22.230464256000001</v>
      </c>
      <c r="J535" s="323"/>
      <c r="K535" s="324">
        <v>0</v>
      </c>
      <c r="L535" s="323"/>
      <c r="M535" s="324">
        <v>0</v>
      </c>
      <c r="N535" s="324">
        <v>22.230464256000001</v>
      </c>
      <c r="O535" s="314">
        <v>0</v>
      </c>
      <c r="P535" s="314">
        <v>22.230464256000001</v>
      </c>
      <c r="Q535" s="314">
        <v>0</v>
      </c>
      <c r="R535" s="280">
        <v>0</v>
      </c>
      <c r="S535" s="326">
        <v>29.652480000000001</v>
      </c>
      <c r="T535" s="317">
        <v>7.4220157439999994</v>
      </c>
      <c r="U535" s="335">
        <v>11.88</v>
      </c>
      <c r="V535" s="59">
        <v>2</v>
      </c>
      <c r="W535" s="65"/>
      <c r="X535" s="60">
        <v>2</v>
      </c>
      <c r="Y535" s="59">
        <v>22.230464256000001</v>
      </c>
      <c r="Z535" s="58">
        <v>0</v>
      </c>
      <c r="AA535" s="60">
        <v>22.230464256000001</v>
      </c>
      <c r="AB535" s="61">
        <v>1</v>
      </c>
    </row>
    <row r="536" spans="1:28" ht="25.5" x14ac:dyDescent="0.2">
      <c r="A536" s="253" t="s">
        <v>1640</v>
      </c>
      <c r="B536" s="153" t="s">
        <v>910</v>
      </c>
      <c r="C536" s="154" t="s">
        <v>311</v>
      </c>
      <c r="D536" s="160" t="s">
        <v>508</v>
      </c>
      <c r="E536" s="153" t="s">
        <v>28</v>
      </c>
      <c r="F536" s="155">
        <v>1</v>
      </c>
      <c r="G536" s="155">
        <v>7.5379199999999997</v>
      </c>
      <c r="H536" s="57">
        <v>5.6511786239999999</v>
      </c>
      <c r="I536" s="58">
        <v>5.6511786239999999</v>
      </c>
      <c r="J536" s="323"/>
      <c r="K536" s="324">
        <v>0</v>
      </c>
      <c r="L536" s="323"/>
      <c r="M536" s="324">
        <v>0</v>
      </c>
      <c r="N536" s="324">
        <v>5.6511786239999999</v>
      </c>
      <c r="O536" s="314">
        <v>0</v>
      </c>
      <c r="P536" s="314">
        <v>5.6511786239999999</v>
      </c>
      <c r="Q536" s="314">
        <v>0</v>
      </c>
      <c r="R536" s="280">
        <v>0</v>
      </c>
      <c r="S536" s="326">
        <v>7.5379199999999997</v>
      </c>
      <c r="T536" s="317"/>
      <c r="U536" s="335">
        <v>6.04</v>
      </c>
      <c r="V536" s="59">
        <v>1</v>
      </c>
      <c r="W536" s="65"/>
      <c r="X536" s="60">
        <v>1</v>
      </c>
      <c r="Y536" s="59">
        <v>5.6511786239999999</v>
      </c>
      <c r="Z536" s="58">
        <v>0</v>
      </c>
      <c r="AA536" s="60">
        <v>5.6511786239999999</v>
      </c>
      <c r="AB536" s="61">
        <v>1</v>
      </c>
    </row>
    <row r="537" spans="1:28" ht="38.25" x14ac:dyDescent="0.2">
      <c r="A537" s="253" t="s">
        <v>1641</v>
      </c>
      <c r="B537" s="153" t="s">
        <v>911</v>
      </c>
      <c r="C537" s="154" t="s">
        <v>312</v>
      </c>
      <c r="D537" s="160" t="s">
        <v>508</v>
      </c>
      <c r="E537" s="153" t="s">
        <v>28</v>
      </c>
      <c r="F537" s="155">
        <v>2</v>
      </c>
      <c r="G537" s="155">
        <v>13.178880000000001</v>
      </c>
      <c r="H537" s="57">
        <v>9.8802063360000005</v>
      </c>
      <c r="I537" s="58">
        <v>19.760412672000001</v>
      </c>
      <c r="J537" s="323"/>
      <c r="K537" s="324">
        <v>0</v>
      </c>
      <c r="L537" s="323"/>
      <c r="M537" s="324">
        <v>0</v>
      </c>
      <c r="N537" s="324">
        <v>19.760412672000001</v>
      </c>
      <c r="O537" s="314">
        <v>0</v>
      </c>
      <c r="P537" s="314">
        <v>19.760412672000001</v>
      </c>
      <c r="Q537" s="314">
        <v>0</v>
      </c>
      <c r="R537" s="280">
        <v>0</v>
      </c>
      <c r="S537" s="326">
        <v>26.357760000000003</v>
      </c>
      <c r="T537" s="317">
        <v>6.5973473280000015</v>
      </c>
      <c r="U537" s="335">
        <v>10.56</v>
      </c>
      <c r="V537" s="59">
        <v>2</v>
      </c>
      <c r="W537" s="65"/>
      <c r="X537" s="60">
        <v>2</v>
      </c>
      <c r="Y537" s="59">
        <v>19.760412672000001</v>
      </c>
      <c r="Z537" s="58">
        <v>0</v>
      </c>
      <c r="AA537" s="60">
        <v>19.760412672000001</v>
      </c>
      <c r="AB537" s="61">
        <v>1</v>
      </c>
    </row>
    <row r="538" spans="1:28" ht="25.5" x14ac:dyDescent="0.2">
      <c r="A538" s="253" t="s">
        <v>1642</v>
      </c>
      <c r="B538" s="153" t="s">
        <v>912</v>
      </c>
      <c r="C538" s="154" t="s">
        <v>313</v>
      </c>
      <c r="D538" s="160" t="s">
        <v>508</v>
      </c>
      <c r="E538" s="153" t="s">
        <v>28</v>
      </c>
      <c r="F538" s="155">
        <v>1</v>
      </c>
      <c r="G538" s="155">
        <v>19.256640000000001</v>
      </c>
      <c r="H538" s="57">
        <v>14.436703008000002</v>
      </c>
      <c r="I538" s="58">
        <v>14.436703008000002</v>
      </c>
      <c r="J538" s="323"/>
      <c r="K538" s="324">
        <v>0</v>
      </c>
      <c r="L538" s="323"/>
      <c r="M538" s="324">
        <v>0</v>
      </c>
      <c r="N538" s="324">
        <v>14.436703008000002</v>
      </c>
      <c r="O538" s="314">
        <v>0</v>
      </c>
      <c r="P538" s="314">
        <v>14.436703008000002</v>
      </c>
      <c r="Q538" s="314">
        <v>0</v>
      </c>
      <c r="R538" s="280">
        <v>0</v>
      </c>
      <c r="S538" s="326">
        <v>19.256640000000001</v>
      </c>
      <c r="T538" s="317">
        <v>4.8199369919999988</v>
      </c>
      <c r="U538" s="335">
        <v>15.43</v>
      </c>
      <c r="V538" s="59">
        <v>1</v>
      </c>
      <c r="W538" s="65"/>
      <c r="X538" s="60">
        <v>1</v>
      </c>
      <c r="Y538" s="59">
        <v>14.436703008000002</v>
      </c>
      <c r="Z538" s="58">
        <v>0</v>
      </c>
      <c r="AA538" s="60">
        <v>14.436703008000002</v>
      </c>
      <c r="AB538" s="61">
        <v>1</v>
      </c>
    </row>
    <row r="539" spans="1:28" ht="38.25" x14ac:dyDescent="0.2">
      <c r="A539" s="253" t="s">
        <v>1643</v>
      </c>
      <c r="B539" s="153" t="s">
        <v>913</v>
      </c>
      <c r="C539" s="154" t="s">
        <v>914</v>
      </c>
      <c r="D539" s="160" t="s">
        <v>508</v>
      </c>
      <c r="E539" s="153" t="s">
        <v>28</v>
      </c>
      <c r="F539" s="155">
        <v>43</v>
      </c>
      <c r="G539" s="155">
        <v>15.375360000000001</v>
      </c>
      <c r="H539" s="57">
        <v>11.526907392000002</v>
      </c>
      <c r="I539" s="58">
        <v>495.6570178560001</v>
      </c>
      <c r="J539" s="323"/>
      <c r="K539" s="324">
        <v>0</v>
      </c>
      <c r="L539" s="323"/>
      <c r="M539" s="324">
        <v>0</v>
      </c>
      <c r="N539" s="324">
        <v>495.6570178560001</v>
      </c>
      <c r="O539" s="314">
        <v>0</v>
      </c>
      <c r="P539" s="314">
        <v>495.6570178560001</v>
      </c>
      <c r="Q539" s="314">
        <v>0</v>
      </c>
      <c r="R539" s="280">
        <v>0</v>
      </c>
      <c r="S539" s="326">
        <v>661.14048000000003</v>
      </c>
      <c r="T539" s="317"/>
      <c r="U539" s="335">
        <v>12.32</v>
      </c>
      <c r="V539" s="59">
        <v>43</v>
      </c>
      <c r="W539" s="65"/>
      <c r="X539" s="60">
        <v>43</v>
      </c>
      <c r="Y539" s="59">
        <v>495.6570178560001</v>
      </c>
      <c r="Z539" s="58">
        <v>0</v>
      </c>
      <c r="AA539" s="60">
        <v>495.6570178560001</v>
      </c>
      <c r="AB539" s="61">
        <v>1</v>
      </c>
    </row>
    <row r="540" spans="1:28" ht="25.5" x14ac:dyDescent="0.2">
      <c r="A540" s="253" t="s">
        <v>1644</v>
      </c>
      <c r="B540" s="153" t="s">
        <v>915</v>
      </c>
      <c r="C540" s="154" t="s">
        <v>314</v>
      </c>
      <c r="D540" s="160" t="s">
        <v>508</v>
      </c>
      <c r="E540" s="153" t="s">
        <v>28</v>
      </c>
      <c r="F540" s="155">
        <v>2</v>
      </c>
      <c r="G540" s="155">
        <v>6.7766399999999996</v>
      </c>
      <c r="H540" s="57">
        <v>5.0804470080000002</v>
      </c>
      <c r="I540" s="58">
        <v>10.160894016</v>
      </c>
      <c r="J540" s="323"/>
      <c r="K540" s="324">
        <v>0</v>
      </c>
      <c r="L540" s="323"/>
      <c r="M540" s="324">
        <v>0</v>
      </c>
      <c r="N540" s="324">
        <v>10.160894016</v>
      </c>
      <c r="O540" s="314">
        <v>0</v>
      </c>
      <c r="P540" s="314">
        <v>10.160894016</v>
      </c>
      <c r="Q540" s="314">
        <v>0</v>
      </c>
      <c r="R540" s="280">
        <v>0</v>
      </c>
      <c r="S540" s="326">
        <v>13.553279999999999</v>
      </c>
      <c r="T540" s="317">
        <v>3.3923859839999988</v>
      </c>
      <c r="U540" s="335">
        <v>5.43</v>
      </c>
      <c r="V540" s="59">
        <v>2</v>
      </c>
      <c r="W540" s="65"/>
      <c r="X540" s="60">
        <v>2</v>
      </c>
      <c r="Y540" s="59">
        <v>10.160894016</v>
      </c>
      <c r="Z540" s="58">
        <v>0</v>
      </c>
      <c r="AA540" s="60">
        <v>10.160894016</v>
      </c>
      <c r="AB540" s="61">
        <v>1</v>
      </c>
    </row>
    <row r="541" spans="1:28" ht="38.25" x14ac:dyDescent="0.2">
      <c r="A541" s="253" t="s">
        <v>1645</v>
      </c>
      <c r="B541" s="153" t="s">
        <v>916</v>
      </c>
      <c r="C541" s="154" t="s">
        <v>315</v>
      </c>
      <c r="D541" s="160" t="s">
        <v>508</v>
      </c>
      <c r="E541" s="153" t="s">
        <v>28</v>
      </c>
      <c r="F541" s="155">
        <v>56</v>
      </c>
      <c r="G541" s="155">
        <v>11.31936</v>
      </c>
      <c r="H541" s="57">
        <v>8.4861241920000001</v>
      </c>
      <c r="I541" s="58">
        <v>475.22295475200002</v>
      </c>
      <c r="J541" s="323"/>
      <c r="K541" s="324">
        <v>0</v>
      </c>
      <c r="L541" s="323"/>
      <c r="M541" s="324">
        <v>0</v>
      </c>
      <c r="N541" s="324">
        <v>475.22295475200002</v>
      </c>
      <c r="O541" s="314">
        <v>0</v>
      </c>
      <c r="P541" s="314">
        <v>475.22295475200002</v>
      </c>
      <c r="Q541" s="314">
        <v>0</v>
      </c>
      <c r="R541" s="280">
        <v>0</v>
      </c>
      <c r="S541" s="326">
        <v>633.88415999999995</v>
      </c>
      <c r="T541" s="317">
        <v>158.66120524799993</v>
      </c>
      <c r="U541" s="335">
        <v>9.07</v>
      </c>
      <c r="V541" s="59">
        <v>56</v>
      </c>
      <c r="W541" s="65"/>
      <c r="X541" s="60">
        <v>56</v>
      </c>
      <c r="Y541" s="59">
        <v>475.22295475200002</v>
      </c>
      <c r="Z541" s="58">
        <v>0</v>
      </c>
      <c r="AA541" s="60">
        <v>475.22295475200002</v>
      </c>
      <c r="AB541" s="61">
        <v>1</v>
      </c>
    </row>
    <row r="542" spans="1:28" ht="38.25" x14ac:dyDescent="0.2">
      <c r="A542" s="253" t="s">
        <v>1646</v>
      </c>
      <c r="B542" s="153" t="s">
        <v>917</v>
      </c>
      <c r="C542" s="154" t="s">
        <v>316</v>
      </c>
      <c r="D542" s="160" t="s">
        <v>508</v>
      </c>
      <c r="E542" s="153" t="s">
        <v>28</v>
      </c>
      <c r="F542" s="155">
        <v>28</v>
      </c>
      <c r="G542" s="155">
        <v>12.417599999999998</v>
      </c>
      <c r="H542" s="57">
        <v>9.309474719999999</v>
      </c>
      <c r="I542" s="58">
        <v>260.66529215999998</v>
      </c>
      <c r="J542" s="323"/>
      <c r="K542" s="324">
        <v>0</v>
      </c>
      <c r="L542" s="323"/>
      <c r="M542" s="324">
        <v>0</v>
      </c>
      <c r="N542" s="324">
        <v>260.66529215999998</v>
      </c>
      <c r="O542" s="314">
        <v>0</v>
      </c>
      <c r="P542" s="314">
        <v>260.66529215999998</v>
      </c>
      <c r="Q542" s="314">
        <v>0</v>
      </c>
      <c r="R542" s="280">
        <v>0</v>
      </c>
      <c r="S542" s="326">
        <v>347.69279999999998</v>
      </c>
      <c r="T542" s="317">
        <v>87.027507839999998</v>
      </c>
      <c r="U542" s="335">
        <v>9.9499999999999993</v>
      </c>
      <c r="V542" s="59">
        <v>28</v>
      </c>
      <c r="W542" s="65"/>
      <c r="X542" s="60">
        <v>28</v>
      </c>
      <c r="Y542" s="59">
        <v>260.66529215999998</v>
      </c>
      <c r="Z542" s="58">
        <v>0</v>
      </c>
      <c r="AA542" s="60">
        <v>260.66529215999998</v>
      </c>
      <c r="AB542" s="61">
        <v>1</v>
      </c>
    </row>
    <row r="543" spans="1:28" ht="38.25" x14ac:dyDescent="0.2">
      <c r="A543" s="253" t="s">
        <v>1647</v>
      </c>
      <c r="B543" s="153" t="s">
        <v>918</v>
      </c>
      <c r="C543" s="154" t="s">
        <v>317</v>
      </c>
      <c r="D543" s="160" t="s">
        <v>508</v>
      </c>
      <c r="E543" s="153" t="s">
        <v>28</v>
      </c>
      <c r="F543" s="155">
        <v>6</v>
      </c>
      <c r="G543" s="155">
        <v>9.1727999999999987</v>
      </c>
      <c r="H543" s="57">
        <v>6.8768481599999998</v>
      </c>
      <c r="I543" s="58">
        <v>41.261088959999995</v>
      </c>
      <c r="J543" s="323"/>
      <c r="K543" s="324">
        <v>0</v>
      </c>
      <c r="L543" s="323"/>
      <c r="M543" s="324">
        <v>0</v>
      </c>
      <c r="N543" s="324">
        <v>41.261088959999995</v>
      </c>
      <c r="O543" s="314">
        <v>0</v>
      </c>
      <c r="P543" s="314">
        <v>41.261088959999995</v>
      </c>
      <c r="Q543" s="314">
        <v>0</v>
      </c>
      <c r="R543" s="280">
        <v>0</v>
      </c>
      <c r="S543" s="326">
        <v>55.036799999999992</v>
      </c>
      <c r="T543" s="317">
        <v>13.775711039999997</v>
      </c>
      <c r="U543" s="335">
        <v>7.35</v>
      </c>
      <c r="V543" s="59">
        <v>5.9999999999999991</v>
      </c>
      <c r="W543" s="65"/>
      <c r="X543" s="60">
        <v>5.9999999999999991</v>
      </c>
      <c r="Y543" s="59">
        <v>41.261088959999995</v>
      </c>
      <c r="Z543" s="58">
        <v>0</v>
      </c>
      <c r="AA543" s="60">
        <v>41.261088959999995</v>
      </c>
      <c r="AB543" s="61">
        <v>1</v>
      </c>
    </row>
    <row r="544" spans="1:28" ht="38.25" x14ac:dyDescent="0.2">
      <c r="A544" s="253" t="s">
        <v>1648</v>
      </c>
      <c r="B544" s="153" t="s">
        <v>919</v>
      </c>
      <c r="C544" s="154" t="s">
        <v>318</v>
      </c>
      <c r="D544" s="160" t="s">
        <v>508</v>
      </c>
      <c r="E544" s="153" t="s">
        <v>28</v>
      </c>
      <c r="F544" s="155">
        <v>8</v>
      </c>
      <c r="G544" s="155">
        <v>21.141120000000001</v>
      </c>
      <c r="H544" s="57">
        <v>15.849497664000001</v>
      </c>
      <c r="I544" s="58">
        <v>126.79598131200001</v>
      </c>
      <c r="J544" s="323"/>
      <c r="K544" s="324">
        <v>0</v>
      </c>
      <c r="L544" s="323"/>
      <c r="M544" s="324">
        <v>0</v>
      </c>
      <c r="N544" s="324">
        <v>126.79598131200001</v>
      </c>
      <c r="O544" s="314">
        <v>0</v>
      </c>
      <c r="P544" s="314">
        <v>126.79598131200001</v>
      </c>
      <c r="Q544" s="314">
        <v>0</v>
      </c>
      <c r="R544" s="280">
        <v>0</v>
      </c>
      <c r="S544" s="326">
        <v>169.12896000000001</v>
      </c>
      <c r="T544" s="317">
        <v>42.332978687999997</v>
      </c>
      <c r="U544" s="335">
        <v>16.940000000000001</v>
      </c>
      <c r="V544" s="59">
        <v>8</v>
      </c>
      <c r="W544" s="65"/>
      <c r="X544" s="60">
        <v>8</v>
      </c>
      <c r="Y544" s="59">
        <v>126.79598131200001</v>
      </c>
      <c r="Z544" s="58">
        <v>0</v>
      </c>
      <c r="AA544" s="60">
        <v>126.79598131200001</v>
      </c>
      <c r="AB544" s="61">
        <v>1</v>
      </c>
    </row>
    <row r="545" spans="1:28" ht="38.25" x14ac:dyDescent="0.2">
      <c r="A545" s="253" t="s">
        <v>1649</v>
      </c>
      <c r="B545" s="153" t="s">
        <v>920</v>
      </c>
      <c r="C545" s="154" t="s">
        <v>319</v>
      </c>
      <c r="D545" s="160" t="s">
        <v>508</v>
      </c>
      <c r="E545" s="153" t="s">
        <v>28</v>
      </c>
      <c r="F545" s="155">
        <v>5</v>
      </c>
      <c r="G545" s="155">
        <v>23.88672</v>
      </c>
      <c r="H545" s="57">
        <v>17.907873984000002</v>
      </c>
      <c r="I545" s="58">
        <v>89.539369920000013</v>
      </c>
      <c r="J545" s="323"/>
      <c r="K545" s="324">
        <v>0</v>
      </c>
      <c r="L545" s="323"/>
      <c r="M545" s="324">
        <v>0</v>
      </c>
      <c r="N545" s="324">
        <v>89.539369920000013</v>
      </c>
      <c r="O545" s="314">
        <v>0</v>
      </c>
      <c r="P545" s="314">
        <v>89.539369920000013</v>
      </c>
      <c r="Q545" s="314">
        <v>0</v>
      </c>
      <c r="R545" s="280">
        <v>0</v>
      </c>
      <c r="S545" s="326">
        <v>119.4336</v>
      </c>
      <c r="T545" s="317">
        <v>29.894230079999986</v>
      </c>
      <c r="U545" s="335">
        <v>19.14</v>
      </c>
      <c r="V545" s="59">
        <v>5</v>
      </c>
      <c r="W545" s="65"/>
      <c r="X545" s="60">
        <v>5</v>
      </c>
      <c r="Y545" s="59">
        <v>89.539369920000013</v>
      </c>
      <c r="Z545" s="58">
        <v>0</v>
      </c>
      <c r="AA545" s="60">
        <v>89.539369920000013</v>
      </c>
      <c r="AB545" s="61">
        <v>1</v>
      </c>
    </row>
    <row r="546" spans="1:28" ht="38.25" x14ac:dyDescent="0.2">
      <c r="A546" s="253" t="s">
        <v>1650</v>
      </c>
      <c r="B546" s="153" t="s">
        <v>921</v>
      </c>
      <c r="C546" s="154" t="s">
        <v>320</v>
      </c>
      <c r="D546" s="160" t="s">
        <v>508</v>
      </c>
      <c r="E546" s="153" t="s">
        <v>28</v>
      </c>
      <c r="F546" s="155">
        <v>16</v>
      </c>
      <c r="G546" s="155">
        <v>17.671679999999999</v>
      </c>
      <c r="H546" s="57">
        <v>13.248458496</v>
      </c>
      <c r="I546" s="58">
        <v>211.97533593599999</v>
      </c>
      <c r="J546" s="323"/>
      <c r="K546" s="324">
        <v>0</v>
      </c>
      <c r="L546" s="323"/>
      <c r="M546" s="324">
        <v>0</v>
      </c>
      <c r="N546" s="324">
        <v>211.97533593599999</v>
      </c>
      <c r="O546" s="314">
        <v>0</v>
      </c>
      <c r="P546" s="314">
        <v>211.97533593599999</v>
      </c>
      <c r="Q546" s="314">
        <v>0</v>
      </c>
      <c r="R546" s="280">
        <v>0</v>
      </c>
      <c r="S546" s="326">
        <v>282.74687999999998</v>
      </c>
      <c r="T546" s="317"/>
      <c r="U546" s="335">
        <v>14.16</v>
      </c>
      <c r="V546" s="59">
        <v>16</v>
      </c>
      <c r="W546" s="65"/>
      <c r="X546" s="60">
        <v>16</v>
      </c>
      <c r="Y546" s="59">
        <v>211.97533593599999</v>
      </c>
      <c r="Z546" s="58">
        <v>0</v>
      </c>
      <c r="AA546" s="60">
        <v>211.97533593599999</v>
      </c>
      <c r="AB546" s="61">
        <v>1</v>
      </c>
    </row>
    <row r="547" spans="1:28" ht="25.5" x14ac:dyDescent="0.2">
      <c r="A547" s="253" t="s">
        <v>1651</v>
      </c>
      <c r="B547" s="153" t="s">
        <v>922</v>
      </c>
      <c r="C547" s="154" t="s">
        <v>321</v>
      </c>
      <c r="D547" s="160" t="s">
        <v>508</v>
      </c>
      <c r="E547" s="153" t="s">
        <v>28</v>
      </c>
      <c r="F547" s="155">
        <v>4</v>
      </c>
      <c r="G547" s="155">
        <v>43.055999999999997</v>
      </c>
      <c r="H547" s="57">
        <v>32.279083200000002</v>
      </c>
      <c r="I547" s="58">
        <v>129.11633280000001</v>
      </c>
      <c r="J547" s="323"/>
      <c r="K547" s="324">
        <v>0</v>
      </c>
      <c r="L547" s="323"/>
      <c r="M547" s="324">
        <v>0</v>
      </c>
      <c r="N547" s="324">
        <v>129.11633280000001</v>
      </c>
      <c r="O547" s="314">
        <v>0</v>
      </c>
      <c r="P547" s="314">
        <v>129.11633280000001</v>
      </c>
      <c r="Q547" s="314">
        <v>0</v>
      </c>
      <c r="R547" s="280">
        <v>0</v>
      </c>
      <c r="S547" s="326">
        <v>172.22399999999999</v>
      </c>
      <c r="T547" s="317">
        <v>43.10766719999998</v>
      </c>
      <c r="U547" s="335">
        <v>34.5</v>
      </c>
      <c r="V547" s="59">
        <v>4</v>
      </c>
      <c r="W547" s="65"/>
      <c r="X547" s="60">
        <v>4</v>
      </c>
      <c r="Y547" s="59">
        <v>129.11633280000001</v>
      </c>
      <c r="Z547" s="58">
        <v>0</v>
      </c>
      <c r="AA547" s="60">
        <v>129.11633280000001</v>
      </c>
      <c r="AB547" s="61">
        <v>1</v>
      </c>
    </row>
    <row r="548" spans="1:28" ht="18" customHeight="1" x14ac:dyDescent="0.2">
      <c r="A548" s="253" t="s">
        <v>1652</v>
      </c>
      <c r="B548" s="153" t="s">
        <v>923</v>
      </c>
      <c r="C548" s="154" t="s">
        <v>322</v>
      </c>
      <c r="D548" s="160" t="s">
        <v>508</v>
      </c>
      <c r="E548" s="153" t="s">
        <v>28</v>
      </c>
      <c r="F548" s="155">
        <v>2</v>
      </c>
      <c r="G548" s="155">
        <v>45.639360000000003</v>
      </c>
      <c r="H548" s="57">
        <v>34.215828192000004</v>
      </c>
      <c r="I548" s="58">
        <v>68.431656384000007</v>
      </c>
      <c r="J548" s="323"/>
      <c r="K548" s="324">
        <v>0</v>
      </c>
      <c r="L548" s="323"/>
      <c r="M548" s="324">
        <v>0</v>
      </c>
      <c r="N548" s="324">
        <v>68.431656384000007</v>
      </c>
      <c r="O548" s="314">
        <v>0</v>
      </c>
      <c r="P548" s="314">
        <v>68.431656384000007</v>
      </c>
      <c r="Q548" s="314">
        <v>0</v>
      </c>
      <c r="R548" s="280">
        <v>0</v>
      </c>
      <c r="S548" s="326">
        <v>91.278720000000007</v>
      </c>
      <c r="T548" s="317">
        <v>22.847063616</v>
      </c>
      <c r="U548" s="335">
        <v>36.57</v>
      </c>
      <c r="V548" s="59">
        <v>2</v>
      </c>
      <c r="W548" s="65"/>
      <c r="X548" s="60">
        <v>2</v>
      </c>
      <c r="Y548" s="59">
        <v>68.431656384000007</v>
      </c>
      <c r="Z548" s="58">
        <v>0</v>
      </c>
      <c r="AA548" s="60">
        <v>68.431656384000007</v>
      </c>
      <c r="AB548" s="61">
        <v>1</v>
      </c>
    </row>
    <row r="549" spans="1:28" ht="38.25" x14ac:dyDescent="0.2">
      <c r="A549" s="253" t="s">
        <v>1653</v>
      </c>
      <c r="B549" s="153" t="s">
        <v>924</v>
      </c>
      <c r="C549" s="154" t="s">
        <v>323</v>
      </c>
      <c r="D549" s="160" t="s">
        <v>508</v>
      </c>
      <c r="E549" s="153" t="s">
        <v>28</v>
      </c>
      <c r="F549" s="155">
        <v>3</v>
      </c>
      <c r="G549" s="155">
        <v>10.99488</v>
      </c>
      <c r="H549" s="57">
        <v>8.2428615360000013</v>
      </c>
      <c r="I549" s="58">
        <v>24.728584608000006</v>
      </c>
      <c r="J549" s="323"/>
      <c r="K549" s="324">
        <v>0</v>
      </c>
      <c r="L549" s="323"/>
      <c r="M549" s="324">
        <v>0</v>
      </c>
      <c r="N549" s="324">
        <v>24.728584608000006</v>
      </c>
      <c r="O549" s="314">
        <v>0</v>
      </c>
      <c r="P549" s="314">
        <v>24.728584608000006</v>
      </c>
      <c r="Q549" s="314">
        <v>0</v>
      </c>
      <c r="R549" s="280">
        <v>0</v>
      </c>
      <c r="S549" s="326">
        <v>32.984639999999999</v>
      </c>
      <c r="T549" s="317">
        <v>8.2560553919999933</v>
      </c>
      <c r="U549" s="335">
        <v>8.81</v>
      </c>
      <c r="V549" s="59">
        <v>2.9999999999999996</v>
      </c>
      <c r="W549" s="65"/>
      <c r="X549" s="60">
        <v>2.9999999999999996</v>
      </c>
      <c r="Y549" s="59">
        <v>24.728584607999998</v>
      </c>
      <c r="Z549" s="58">
        <v>0</v>
      </c>
      <c r="AA549" s="60">
        <v>24.728584607999998</v>
      </c>
      <c r="AB549" s="61">
        <v>0.99999999999999967</v>
      </c>
    </row>
    <row r="550" spans="1:28" ht="38.25" x14ac:dyDescent="0.2">
      <c r="A550" s="253" t="s">
        <v>1654</v>
      </c>
      <c r="B550" s="153" t="s">
        <v>925</v>
      </c>
      <c r="C550" s="154" t="s">
        <v>324</v>
      </c>
      <c r="D550" s="160" t="s">
        <v>508</v>
      </c>
      <c r="E550" s="153" t="s">
        <v>28</v>
      </c>
      <c r="F550" s="155">
        <v>3</v>
      </c>
      <c r="G550" s="155">
        <v>23.512319999999999</v>
      </c>
      <c r="H550" s="57">
        <v>17.627186303999999</v>
      </c>
      <c r="I550" s="58">
        <v>52.881558911999996</v>
      </c>
      <c r="J550" s="323"/>
      <c r="K550" s="324">
        <v>0</v>
      </c>
      <c r="L550" s="323"/>
      <c r="M550" s="324">
        <v>0</v>
      </c>
      <c r="N550" s="324">
        <v>52.881558911999996</v>
      </c>
      <c r="O550" s="314">
        <v>0</v>
      </c>
      <c r="P550" s="314">
        <v>52.881558911999996</v>
      </c>
      <c r="Q550" s="314">
        <v>0</v>
      </c>
      <c r="R550" s="280">
        <v>0</v>
      </c>
      <c r="S550" s="326">
        <v>70.536959999999993</v>
      </c>
      <c r="T550" s="317"/>
      <c r="U550" s="335">
        <v>18.84</v>
      </c>
      <c r="V550" s="59">
        <v>2.9999999999999996</v>
      </c>
      <c r="W550" s="65"/>
      <c r="X550" s="60">
        <v>2.9999999999999996</v>
      </c>
      <c r="Y550" s="59">
        <v>52.881558911999988</v>
      </c>
      <c r="Z550" s="58">
        <v>0</v>
      </c>
      <c r="AA550" s="60">
        <v>52.881558911999988</v>
      </c>
      <c r="AB550" s="61">
        <v>0.99999999999999989</v>
      </c>
    </row>
    <row r="551" spans="1:28" ht="15.75" x14ac:dyDescent="0.2">
      <c r="A551" s="253" t="s">
        <v>1655</v>
      </c>
      <c r="B551" s="153" t="s">
        <v>926</v>
      </c>
      <c r="C551" s="154" t="s">
        <v>325</v>
      </c>
      <c r="D551" s="160" t="s">
        <v>508</v>
      </c>
      <c r="E551" s="153" t="s">
        <v>31</v>
      </c>
      <c r="F551" s="155">
        <v>2</v>
      </c>
      <c r="G551" s="155">
        <v>37.165440000000004</v>
      </c>
      <c r="H551" s="57">
        <v>27.862930368000004</v>
      </c>
      <c r="I551" s="58">
        <v>55.725860736000008</v>
      </c>
      <c r="J551" s="323"/>
      <c r="K551" s="324">
        <v>0</v>
      </c>
      <c r="L551" s="323"/>
      <c r="M551" s="324">
        <v>0</v>
      </c>
      <c r="N551" s="324">
        <v>55.725860736000008</v>
      </c>
      <c r="O551" s="314">
        <v>0</v>
      </c>
      <c r="P551" s="314">
        <v>55.725860736000008</v>
      </c>
      <c r="Q551" s="314">
        <v>0</v>
      </c>
      <c r="R551" s="280">
        <v>0</v>
      </c>
      <c r="S551" s="326">
        <v>74.330880000000008</v>
      </c>
      <c r="T551" s="317"/>
      <c r="U551" s="335">
        <v>29.78</v>
      </c>
      <c r="V551" s="59">
        <v>2</v>
      </c>
      <c r="W551" s="65"/>
      <c r="X551" s="60">
        <v>2</v>
      </c>
      <c r="Y551" s="59">
        <v>55.725860736000008</v>
      </c>
      <c r="Z551" s="58">
        <v>0</v>
      </c>
      <c r="AA551" s="60">
        <v>55.725860736000008</v>
      </c>
      <c r="AB551" s="61">
        <v>1</v>
      </c>
    </row>
    <row r="552" spans="1:28" ht="38.25" x14ac:dyDescent="0.2">
      <c r="A552" s="253" t="s">
        <v>1656</v>
      </c>
      <c r="B552" s="153" t="s">
        <v>927</v>
      </c>
      <c r="C552" s="154" t="s">
        <v>326</v>
      </c>
      <c r="D552" s="160" t="s">
        <v>508</v>
      </c>
      <c r="E552" s="153" t="s">
        <v>28</v>
      </c>
      <c r="F552" s="155">
        <v>9</v>
      </c>
      <c r="G552" s="155">
        <v>22.364160000000002</v>
      </c>
      <c r="H552" s="57">
        <v>16.766410752000002</v>
      </c>
      <c r="I552" s="58">
        <v>150.89769676800003</v>
      </c>
      <c r="J552" s="323"/>
      <c r="K552" s="324">
        <v>0</v>
      </c>
      <c r="L552" s="323"/>
      <c r="M552" s="324">
        <v>0</v>
      </c>
      <c r="N552" s="324">
        <v>150.89769676800003</v>
      </c>
      <c r="O552" s="314">
        <v>0</v>
      </c>
      <c r="P552" s="314">
        <v>150.89769676800003</v>
      </c>
      <c r="Q552" s="314">
        <v>0</v>
      </c>
      <c r="R552" s="280">
        <v>0</v>
      </c>
      <c r="S552" s="326">
        <v>201.27744000000001</v>
      </c>
      <c r="T552" s="317">
        <v>50.379743231999981</v>
      </c>
      <c r="U552" s="335">
        <v>17.920000000000002</v>
      </c>
      <c r="V552" s="59">
        <v>9</v>
      </c>
      <c r="W552" s="65"/>
      <c r="X552" s="60">
        <v>9</v>
      </c>
      <c r="Y552" s="59">
        <v>150.89769676800003</v>
      </c>
      <c r="Z552" s="58">
        <v>0</v>
      </c>
      <c r="AA552" s="60">
        <v>150.89769676800003</v>
      </c>
      <c r="AB552" s="61">
        <v>1</v>
      </c>
    </row>
    <row r="553" spans="1:28" ht="38.25" x14ac:dyDescent="0.2">
      <c r="A553" s="253" t="s">
        <v>1657</v>
      </c>
      <c r="B553" s="153" t="s">
        <v>928</v>
      </c>
      <c r="C553" s="154" t="s">
        <v>327</v>
      </c>
      <c r="D553" s="160" t="s">
        <v>508</v>
      </c>
      <c r="E553" s="153" t="s">
        <v>28</v>
      </c>
      <c r="F553" s="155">
        <v>1</v>
      </c>
      <c r="G553" s="155">
        <v>32.385599999999997</v>
      </c>
      <c r="H553" s="57">
        <v>24.279484319999998</v>
      </c>
      <c r="I553" s="58">
        <v>24.279484319999998</v>
      </c>
      <c r="J553" s="323"/>
      <c r="K553" s="324">
        <v>0</v>
      </c>
      <c r="L553" s="323"/>
      <c r="M553" s="324">
        <v>0</v>
      </c>
      <c r="N553" s="324">
        <v>24.279484319999998</v>
      </c>
      <c r="O553" s="314">
        <v>0</v>
      </c>
      <c r="P553" s="314">
        <v>24.279484319999998</v>
      </c>
      <c r="Q553" s="314">
        <v>0</v>
      </c>
      <c r="R553" s="280">
        <v>0</v>
      </c>
      <c r="S553" s="326">
        <v>32.385599999999997</v>
      </c>
      <c r="T553" s="317">
        <v>8.1061156799999985</v>
      </c>
      <c r="U553" s="335">
        <v>25.95</v>
      </c>
      <c r="V553" s="59">
        <v>1</v>
      </c>
      <c r="W553" s="65"/>
      <c r="X553" s="60">
        <v>1</v>
      </c>
      <c r="Y553" s="59">
        <v>24.279484319999998</v>
      </c>
      <c r="Z553" s="58">
        <v>0</v>
      </c>
      <c r="AA553" s="60">
        <v>24.279484319999998</v>
      </c>
      <c r="AB553" s="61">
        <v>1</v>
      </c>
    </row>
    <row r="554" spans="1:28" ht="25.5" x14ac:dyDescent="0.2">
      <c r="A554" s="253" t="s">
        <v>1658</v>
      </c>
      <c r="B554" s="153" t="s">
        <v>929</v>
      </c>
      <c r="C554" s="154" t="s">
        <v>328</v>
      </c>
      <c r="D554" s="160" t="s">
        <v>508</v>
      </c>
      <c r="E554" s="153" t="s">
        <v>28</v>
      </c>
      <c r="F554" s="155">
        <v>3</v>
      </c>
      <c r="G554" s="155">
        <v>9.4723199999999999</v>
      </c>
      <c r="H554" s="57">
        <v>7.1013983039999999</v>
      </c>
      <c r="I554" s="58">
        <v>21.304194912</v>
      </c>
      <c r="J554" s="323"/>
      <c r="K554" s="324">
        <v>0</v>
      </c>
      <c r="L554" s="323"/>
      <c r="M554" s="324">
        <v>0</v>
      </c>
      <c r="N554" s="324">
        <v>21.304194912</v>
      </c>
      <c r="O554" s="314">
        <v>0</v>
      </c>
      <c r="P554" s="314">
        <v>21.304194912</v>
      </c>
      <c r="Q554" s="314">
        <v>0</v>
      </c>
      <c r="R554" s="280">
        <v>0</v>
      </c>
      <c r="S554" s="326">
        <v>28.41696</v>
      </c>
      <c r="T554" s="317">
        <v>7.1127650879999997</v>
      </c>
      <c r="U554" s="335">
        <v>7.59</v>
      </c>
      <c r="V554" s="59">
        <v>2.9999999999999996</v>
      </c>
      <c r="W554" s="65"/>
      <c r="X554" s="60">
        <v>2.9999999999999996</v>
      </c>
      <c r="Y554" s="59">
        <v>21.304194911999996</v>
      </c>
      <c r="Z554" s="58">
        <v>0</v>
      </c>
      <c r="AA554" s="60">
        <v>21.304194911999996</v>
      </c>
      <c r="AB554" s="61">
        <v>0.99999999999999978</v>
      </c>
    </row>
    <row r="555" spans="1:28" ht="38.25" x14ac:dyDescent="0.2">
      <c r="A555" s="253" t="s">
        <v>1659</v>
      </c>
      <c r="B555" s="153" t="s">
        <v>930</v>
      </c>
      <c r="C555" s="154" t="s">
        <v>329</v>
      </c>
      <c r="D555" s="160" t="s">
        <v>508</v>
      </c>
      <c r="E555" s="153" t="s">
        <v>28</v>
      </c>
      <c r="F555" s="155">
        <v>1</v>
      </c>
      <c r="G555" s="155">
        <v>15.525119999999999</v>
      </c>
      <c r="H555" s="57">
        <v>11.639182463999999</v>
      </c>
      <c r="I555" s="58">
        <v>11.639182463999999</v>
      </c>
      <c r="J555" s="323"/>
      <c r="K555" s="324">
        <v>0</v>
      </c>
      <c r="L555" s="323"/>
      <c r="M555" s="324">
        <v>0</v>
      </c>
      <c r="N555" s="324">
        <v>11.639182463999999</v>
      </c>
      <c r="O555" s="314">
        <v>0</v>
      </c>
      <c r="P555" s="314">
        <v>11.639182463999999</v>
      </c>
      <c r="Q555" s="314">
        <v>0</v>
      </c>
      <c r="R555" s="280">
        <v>0</v>
      </c>
      <c r="S555" s="326">
        <v>15.525119999999999</v>
      </c>
      <c r="T555" s="317"/>
      <c r="U555" s="335">
        <v>12.44</v>
      </c>
      <c r="V555" s="59">
        <v>1</v>
      </c>
      <c r="W555" s="65"/>
      <c r="X555" s="60">
        <v>1</v>
      </c>
      <c r="Y555" s="59">
        <v>11.639182463999999</v>
      </c>
      <c r="Z555" s="58">
        <v>0</v>
      </c>
      <c r="AA555" s="60">
        <v>11.639182463999999</v>
      </c>
      <c r="AB555" s="61">
        <v>1</v>
      </c>
    </row>
    <row r="556" spans="1:28" ht="25.5" x14ac:dyDescent="0.2">
      <c r="A556" s="253" t="s">
        <v>1660</v>
      </c>
      <c r="B556" s="153" t="s">
        <v>931</v>
      </c>
      <c r="C556" s="154" t="s">
        <v>330</v>
      </c>
      <c r="D556" s="160" t="s">
        <v>508</v>
      </c>
      <c r="E556" s="153" t="s">
        <v>28</v>
      </c>
      <c r="F556" s="155">
        <v>16</v>
      </c>
      <c r="G556" s="155">
        <v>17.01024</v>
      </c>
      <c r="H556" s="57">
        <v>12.752576928</v>
      </c>
      <c r="I556" s="58">
        <v>204.041230848</v>
      </c>
      <c r="J556" s="323"/>
      <c r="K556" s="324">
        <v>0</v>
      </c>
      <c r="L556" s="323"/>
      <c r="M556" s="324">
        <v>0</v>
      </c>
      <c r="N556" s="324">
        <v>204.041230848</v>
      </c>
      <c r="O556" s="314">
        <v>0</v>
      </c>
      <c r="P556" s="314">
        <v>204.041230848</v>
      </c>
      <c r="Q556" s="314">
        <v>0</v>
      </c>
      <c r="R556" s="280">
        <v>0</v>
      </c>
      <c r="S556" s="326">
        <v>272.16383999999999</v>
      </c>
      <c r="T556" s="317">
        <v>68.122609151999995</v>
      </c>
      <c r="U556" s="335">
        <v>13.63</v>
      </c>
      <c r="V556" s="59">
        <v>16</v>
      </c>
      <c r="W556" s="65"/>
      <c r="X556" s="60">
        <v>16</v>
      </c>
      <c r="Y556" s="59">
        <v>204.041230848</v>
      </c>
      <c r="Z556" s="58">
        <v>0</v>
      </c>
      <c r="AA556" s="60">
        <v>204.041230848</v>
      </c>
      <c r="AB556" s="61">
        <v>1</v>
      </c>
    </row>
    <row r="557" spans="1:28" ht="25.5" x14ac:dyDescent="0.2">
      <c r="A557" s="253" t="s">
        <v>1661</v>
      </c>
      <c r="B557" s="153" t="s">
        <v>932</v>
      </c>
      <c r="C557" s="154" t="s">
        <v>331</v>
      </c>
      <c r="D557" s="160" t="s">
        <v>508</v>
      </c>
      <c r="E557" s="153" t="s">
        <v>28</v>
      </c>
      <c r="F557" s="155">
        <v>2</v>
      </c>
      <c r="G557" s="155">
        <v>13.066560000000001</v>
      </c>
      <c r="H557" s="57">
        <v>9.7960000320000002</v>
      </c>
      <c r="I557" s="58">
        <v>19.592000064</v>
      </c>
      <c r="J557" s="323"/>
      <c r="K557" s="324">
        <v>0</v>
      </c>
      <c r="L557" s="323"/>
      <c r="M557" s="324">
        <v>0</v>
      </c>
      <c r="N557" s="324">
        <v>19.592000064</v>
      </c>
      <c r="O557" s="314">
        <v>0</v>
      </c>
      <c r="P557" s="314">
        <v>19.592000064</v>
      </c>
      <c r="Q557" s="314">
        <v>0</v>
      </c>
      <c r="R557" s="280">
        <v>0</v>
      </c>
      <c r="S557" s="326">
        <v>26.133120000000002</v>
      </c>
      <c r="T557" s="317">
        <v>6.5411199360000012</v>
      </c>
      <c r="U557" s="335">
        <v>10.47</v>
      </c>
      <c r="V557" s="59">
        <v>2</v>
      </c>
      <c r="W557" s="65"/>
      <c r="X557" s="60">
        <v>2</v>
      </c>
      <c r="Y557" s="59">
        <v>19.592000064</v>
      </c>
      <c r="Z557" s="58">
        <v>0</v>
      </c>
      <c r="AA557" s="60">
        <v>19.592000064</v>
      </c>
      <c r="AB557" s="61">
        <v>1</v>
      </c>
    </row>
    <row r="558" spans="1:28" ht="38.25" x14ac:dyDescent="0.2">
      <c r="A558" s="253" t="s">
        <v>1662</v>
      </c>
      <c r="B558" s="153" t="s">
        <v>933</v>
      </c>
      <c r="C558" s="154" t="s">
        <v>332</v>
      </c>
      <c r="D558" s="160" t="s">
        <v>508</v>
      </c>
      <c r="E558" s="153" t="s">
        <v>28</v>
      </c>
      <c r="F558" s="155">
        <v>4</v>
      </c>
      <c r="G558" s="155">
        <v>35.343359999999997</v>
      </c>
      <c r="H558" s="57">
        <v>26.496916991999999</v>
      </c>
      <c r="I558" s="58">
        <v>105.987667968</v>
      </c>
      <c r="J558" s="323"/>
      <c r="K558" s="324">
        <v>0</v>
      </c>
      <c r="L558" s="323"/>
      <c r="M558" s="324">
        <v>0</v>
      </c>
      <c r="N558" s="324">
        <v>105.987667968</v>
      </c>
      <c r="O558" s="314">
        <v>0</v>
      </c>
      <c r="P558" s="314">
        <v>105.987667968</v>
      </c>
      <c r="Q558" s="314">
        <v>0</v>
      </c>
      <c r="R558" s="280">
        <v>0</v>
      </c>
      <c r="S558" s="326">
        <v>141.37343999999999</v>
      </c>
      <c r="T558" s="317">
        <v>35.385772031999991</v>
      </c>
      <c r="U558" s="335">
        <v>28.32</v>
      </c>
      <c r="V558" s="59">
        <v>4</v>
      </c>
      <c r="W558" s="65"/>
      <c r="X558" s="60">
        <v>4</v>
      </c>
      <c r="Y558" s="59">
        <v>105.987667968</v>
      </c>
      <c r="Z558" s="58">
        <v>0</v>
      </c>
      <c r="AA558" s="60">
        <v>105.987667968</v>
      </c>
      <c r="AB558" s="61">
        <v>1</v>
      </c>
    </row>
    <row r="559" spans="1:28" ht="38.25" customHeight="1" x14ac:dyDescent="0.2">
      <c r="A559" s="253" t="s">
        <v>1663</v>
      </c>
      <c r="B559" s="153" t="s">
        <v>934</v>
      </c>
      <c r="C559" s="154" t="s">
        <v>333</v>
      </c>
      <c r="D559" s="160" t="s">
        <v>508</v>
      </c>
      <c r="E559" s="153" t="s">
        <v>28</v>
      </c>
      <c r="F559" s="155">
        <v>9</v>
      </c>
      <c r="G559" s="155">
        <v>27.044160000000002</v>
      </c>
      <c r="H559" s="57">
        <v>20.275006752000003</v>
      </c>
      <c r="I559" s="58">
        <v>182.47506076800002</v>
      </c>
      <c r="J559" s="323"/>
      <c r="K559" s="324">
        <v>0</v>
      </c>
      <c r="L559" s="323"/>
      <c r="M559" s="324">
        <v>0</v>
      </c>
      <c r="N559" s="324">
        <v>182.47506076800002</v>
      </c>
      <c r="O559" s="314">
        <v>0</v>
      </c>
      <c r="P559" s="314">
        <v>182.47506076800002</v>
      </c>
      <c r="Q559" s="314">
        <v>0</v>
      </c>
      <c r="R559" s="280">
        <v>0</v>
      </c>
      <c r="S559" s="326">
        <v>243.39744000000002</v>
      </c>
      <c r="T559" s="317">
        <v>60.922379231999997</v>
      </c>
      <c r="U559" s="335">
        <v>21.67</v>
      </c>
      <c r="V559" s="59">
        <v>9</v>
      </c>
      <c r="W559" s="65"/>
      <c r="X559" s="60">
        <v>9</v>
      </c>
      <c r="Y559" s="59">
        <v>182.47506076800002</v>
      </c>
      <c r="Z559" s="58">
        <v>0</v>
      </c>
      <c r="AA559" s="60">
        <v>182.47506076800002</v>
      </c>
      <c r="AB559" s="61">
        <v>1</v>
      </c>
    </row>
    <row r="560" spans="1:28" ht="25.5" x14ac:dyDescent="0.2">
      <c r="A560" s="253" t="s">
        <v>1664</v>
      </c>
      <c r="B560" s="153" t="s">
        <v>935</v>
      </c>
      <c r="C560" s="154" t="s">
        <v>334</v>
      </c>
      <c r="D560" s="160" t="s">
        <v>508</v>
      </c>
      <c r="E560" s="153" t="s">
        <v>28</v>
      </c>
      <c r="F560" s="155">
        <v>2</v>
      </c>
      <c r="G560" s="155">
        <v>50.556480000000001</v>
      </c>
      <c r="H560" s="57">
        <v>37.902193056000002</v>
      </c>
      <c r="I560" s="58">
        <v>75.804386112000003</v>
      </c>
      <c r="J560" s="323"/>
      <c r="K560" s="324">
        <v>0</v>
      </c>
      <c r="L560" s="323"/>
      <c r="M560" s="324">
        <v>0</v>
      </c>
      <c r="N560" s="324">
        <v>75.804386112000003</v>
      </c>
      <c r="O560" s="314">
        <v>0</v>
      </c>
      <c r="P560" s="314">
        <v>75.804386112000003</v>
      </c>
      <c r="Q560" s="314">
        <v>0</v>
      </c>
      <c r="R560" s="280">
        <v>0</v>
      </c>
      <c r="S560" s="326">
        <v>101.11296</v>
      </c>
      <c r="T560" s="317">
        <v>25.308573887999998</v>
      </c>
      <c r="U560" s="335">
        <v>40.51</v>
      </c>
      <c r="V560" s="59">
        <v>2</v>
      </c>
      <c r="W560" s="65"/>
      <c r="X560" s="60">
        <v>2</v>
      </c>
      <c r="Y560" s="59">
        <v>75.804386112000003</v>
      </c>
      <c r="Z560" s="58">
        <v>0</v>
      </c>
      <c r="AA560" s="60">
        <v>75.804386112000003</v>
      </c>
      <c r="AB560" s="61">
        <v>1</v>
      </c>
    </row>
    <row r="561" spans="1:28" ht="25.5" x14ac:dyDescent="0.2">
      <c r="A561" s="253" t="s">
        <v>1665</v>
      </c>
      <c r="B561" s="153" t="s">
        <v>936</v>
      </c>
      <c r="C561" s="154" t="s">
        <v>335</v>
      </c>
      <c r="D561" s="160" t="s">
        <v>508</v>
      </c>
      <c r="E561" s="153" t="s">
        <v>28</v>
      </c>
      <c r="F561" s="155">
        <v>2</v>
      </c>
      <c r="G561" s="155">
        <v>54.063360000000003</v>
      </c>
      <c r="H561" s="57">
        <v>40.531300992000006</v>
      </c>
      <c r="I561" s="58">
        <v>81.062601984000011</v>
      </c>
      <c r="J561" s="323"/>
      <c r="K561" s="324">
        <v>0</v>
      </c>
      <c r="L561" s="323"/>
      <c r="M561" s="324">
        <v>0</v>
      </c>
      <c r="N561" s="324">
        <v>81.062601984000011</v>
      </c>
      <c r="O561" s="314">
        <v>0</v>
      </c>
      <c r="P561" s="314">
        <v>81.062601984000011</v>
      </c>
      <c r="Q561" s="314">
        <v>0</v>
      </c>
      <c r="R561" s="280">
        <v>0</v>
      </c>
      <c r="S561" s="326">
        <v>108.12672000000001</v>
      </c>
      <c r="T561" s="317"/>
      <c r="U561" s="335">
        <v>43.32</v>
      </c>
      <c r="V561" s="59">
        <v>2</v>
      </c>
      <c r="W561" s="65"/>
      <c r="X561" s="60">
        <v>2</v>
      </c>
      <c r="Y561" s="59">
        <v>81.062601984000011</v>
      </c>
      <c r="Z561" s="58">
        <v>0</v>
      </c>
      <c r="AA561" s="60">
        <v>81.062601984000011</v>
      </c>
      <c r="AB561" s="61">
        <v>1</v>
      </c>
    </row>
    <row r="562" spans="1:28" ht="25.5" x14ac:dyDescent="0.2">
      <c r="A562" s="253" t="s">
        <v>1666</v>
      </c>
      <c r="B562" s="153" t="s">
        <v>937</v>
      </c>
      <c r="C562" s="154" t="s">
        <v>336</v>
      </c>
      <c r="D562" s="160" t="s">
        <v>508</v>
      </c>
      <c r="E562" s="153" t="s">
        <v>28</v>
      </c>
      <c r="F562" s="155">
        <v>2</v>
      </c>
      <c r="G562" s="155">
        <v>12.34272</v>
      </c>
      <c r="H562" s="57">
        <v>9.2533371840000012</v>
      </c>
      <c r="I562" s="58">
        <v>18.506674368000002</v>
      </c>
      <c r="J562" s="323"/>
      <c r="K562" s="324">
        <v>0</v>
      </c>
      <c r="L562" s="323"/>
      <c r="M562" s="324">
        <v>0</v>
      </c>
      <c r="N562" s="324">
        <v>18.506674368000002</v>
      </c>
      <c r="O562" s="314">
        <v>0</v>
      </c>
      <c r="P562" s="314">
        <v>18.506674368000002</v>
      </c>
      <c r="Q562" s="314">
        <v>0</v>
      </c>
      <c r="R562" s="280">
        <v>0</v>
      </c>
      <c r="S562" s="326">
        <v>24.68544</v>
      </c>
      <c r="T562" s="317">
        <v>6.1787656319999975</v>
      </c>
      <c r="U562" s="335">
        <v>9.89</v>
      </c>
      <c r="V562" s="59">
        <v>2</v>
      </c>
      <c r="W562" s="65"/>
      <c r="X562" s="60">
        <v>2</v>
      </c>
      <c r="Y562" s="59">
        <v>18.506674368000002</v>
      </c>
      <c r="Z562" s="58">
        <v>0</v>
      </c>
      <c r="AA562" s="60">
        <v>18.506674368000002</v>
      </c>
      <c r="AB562" s="61">
        <v>1</v>
      </c>
    </row>
    <row r="563" spans="1:28" ht="38.25" x14ac:dyDescent="0.2">
      <c r="A563" s="253" t="s">
        <v>1667</v>
      </c>
      <c r="B563" s="153" t="s">
        <v>938</v>
      </c>
      <c r="C563" s="154" t="s">
        <v>337</v>
      </c>
      <c r="D563" s="160" t="s">
        <v>508</v>
      </c>
      <c r="E563" s="153" t="s">
        <v>28</v>
      </c>
      <c r="F563" s="155">
        <v>2</v>
      </c>
      <c r="G563" s="155">
        <v>22.401599999999998</v>
      </c>
      <c r="H563" s="57">
        <v>16.794479519999999</v>
      </c>
      <c r="I563" s="58">
        <v>33.588959039999999</v>
      </c>
      <c r="J563" s="323"/>
      <c r="K563" s="324">
        <v>0</v>
      </c>
      <c r="L563" s="323"/>
      <c r="M563" s="324">
        <v>0</v>
      </c>
      <c r="N563" s="324">
        <v>33.588959039999999</v>
      </c>
      <c r="O563" s="314">
        <v>0</v>
      </c>
      <c r="P563" s="314">
        <v>33.588959039999999</v>
      </c>
      <c r="Q563" s="314">
        <v>0</v>
      </c>
      <c r="R563" s="280">
        <v>0</v>
      </c>
      <c r="S563" s="326">
        <v>44.803199999999997</v>
      </c>
      <c r="T563" s="317">
        <v>11.214240959999998</v>
      </c>
      <c r="U563" s="335">
        <v>17.95</v>
      </c>
      <c r="V563" s="59">
        <v>2</v>
      </c>
      <c r="W563" s="65"/>
      <c r="X563" s="60">
        <v>2</v>
      </c>
      <c r="Y563" s="59">
        <v>33.588959039999999</v>
      </c>
      <c r="Z563" s="58">
        <v>0</v>
      </c>
      <c r="AA563" s="60">
        <v>33.588959039999999</v>
      </c>
      <c r="AB563" s="61">
        <v>1</v>
      </c>
    </row>
    <row r="564" spans="1:28" ht="12.75" customHeight="1" x14ac:dyDescent="0.2">
      <c r="A564" s="259" t="s">
        <v>1668</v>
      </c>
      <c r="B564" s="170"/>
      <c r="C564" s="145" t="s">
        <v>338</v>
      </c>
      <c r="D564" s="145"/>
      <c r="E564" s="145"/>
      <c r="F564" s="145"/>
      <c r="G564" s="162"/>
      <c r="H564" s="162"/>
      <c r="I564" s="184">
        <v>6251.1485400000001</v>
      </c>
      <c r="J564" s="184">
        <v>0</v>
      </c>
      <c r="K564" s="184">
        <v>0</v>
      </c>
      <c r="L564" s="184">
        <v>0</v>
      </c>
      <c r="M564" s="184">
        <v>0</v>
      </c>
      <c r="N564" s="184">
        <v>6251.1485400000001</v>
      </c>
      <c r="O564" s="184">
        <v>0</v>
      </c>
      <c r="P564" s="184">
        <v>6251.1485400000001</v>
      </c>
      <c r="Q564" s="184">
        <v>0</v>
      </c>
      <c r="R564" s="184">
        <v>0</v>
      </c>
      <c r="S564" s="184">
        <v>8338.2000000000007</v>
      </c>
      <c r="T564" s="184">
        <v>1972.6849446719998</v>
      </c>
      <c r="U564" s="338">
        <v>2264.6099999999997</v>
      </c>
      <c r="V564" s="185"/>
      <c r="W564" s="184"/>
      <c r="X564" s="186">
        <v>57</v>
      </c>
      <c r="Y564" s="185">
        <v>6251.1485400000001</v>
      </c>
      <c r="Z564" s="184">
        <v>0</v>
      </c>
      <c r="AA564" s="186">
        <v>6251.1485400000001</v>
      </c>
      <c r="AB564" s="193">
        <v>1</v>
      </c>
    </row>
    <row r="565" spans="1:28" ht="25.5" x14ac:dyDescent="0.2">
      <c r="A565" s="63" t="s">
        <v>1669</v>
      </c>
      <c r="B565" s="153" t="s">
        <v>939</v>
      </c>
      <c r="C565" s="154" t="s">
        <v>339</v>
      </c>
      <c r="D565" s="160" t="s">
        <v>508</v>
      </c>
      <c r="E565" s="153" t="s">
        <v>28</v>
      </c>
      <c r="F565" s="155">
        <v>4</v>
      </c>
      <c r="G565" s="155">
        <v>109.52448000000001</v>
      </c>
      <c r="H565" s="57">
        <v>82.110502656000008</v>
      </c>
      <c r="I565" s="58">
        <v>328.44201062400003</v>
      </c>
      <c r="J565" s="323"/>
      <c r="K565" s="324">
        <v>0</v>
      </c>
      <c r="L565" s="323"/>
      <c r="M565" s="324">
        <v>0</v>
      </c>
      <c r="N565" s="324">
        <v>328.44201062400003</v>
      </c>
      <c r="O565" s="314">
        <v>0</v>
      </c>
      <c r="P565" s="314">
        <v>328.44201062400003</v>
      </c>
      <c r="Q565" s="314">
        <v>0</v>
      </c>
      <c r="R565" s="280">
        <v>0</v>
      </c>
      <c r="S565" s="326">
        <v>438.09792000000004</v>
      </c>
      <c r="T565" s="317">
        <v>109.65590937600001</v>
      </c>
      <c r="U565" s="335">
        <v>87.76</v>
      </c>
      <c r="V565" s="59">
        <v>4</v>
      </c>
      <c r="W565" s="65"/>
      <c r="X565" s="60">
        <v>4</v>
      </c>
      <c r="Y565" s="59">
        <v>328.44201062400003</v>
      </c>
      <c r="Z565" s="58">
        <v>0</v>
      </c>
      <c r="AA565" s="60">
        <v>328.44201062400003</v>
      </c>
      <c r="AB565" s="61">
        <v>1</v>
      </c>
    </row>
    <row r="566" spans="1:28" ht="38.25" x14ac:dyDescent="0.2">
      <c r="A566" s="63" t="s">
        <v>1670</v>
      </c>
      <c r="B566" s="153" t="s">
        <v>940</v>
      </c>
      <c r="C566" s="154" t="s">
        <v>340</v>
      </c>
      <c r="D566" s="160" t="s">
        <v>508</v>
      </c>
      <c r="E566" s="153" t="s">
        <v>28</v>
      </c>
      <c r="F566" s="155">
        <v>1</v>
      </c>
      <c r="G566" s="155">
        <v>194.97503999999998</v>
      </c>
      <c r="H566" s="57">
        <v>146.17278748799998</v>
      </c>
      <c r="I566" s="58">
        <v>146.17278748799998</v>
      </c>
      <c r="J566" s="323"/>
      <c r="K566" s="324">
        <v>0</v>
      </c>
      <c r="L566" s="323"/>
      <c r="M566" s="324">
        <v>0</v>
      </c>
      <c r="N566" s="324">
        <v>146.17278748799998</v>
      </c>
      <c r="O566" s="314">
        <v>0</v>
      </c>
      <c r="P566" s="314">
        <v>146.17278748799998</v>
      </c>
      <c r="Q566" s="314">
        <v>0</v>
      </c>
      <c r="R566" s="280">
        <v>0</v>
      </c>
      <c r="S566" s="326">
        <v>194.97503999999998</v>
      </c>
      <c r="T566" s="317">
        <v>48.802252511999995</v>
      </c>
      <c r="U566" s="335">
        <v>156.22999999999999</v>
      </c>
      <c r="V566" s="59">
        <v>1</v>
      </c>
      <c r="W566" s="65"/>
      <c r="X566" s="60">
        <v>1</v>
      </c>
      <c r="Y566" s="59">
        <v>146.17278748799998</v>
      </c>
      <c r="Z566" s="58">
        <v>0</v>
      </c>
      <c r="AA566" s="60">
        <v>146.17278748799998</v>
      </c>
      <c r="AB566" s="61">
        <v>1</v>
      </c>
    </row>
    <row r="567" spans="1:28" ht="38.25" x14ac:dyDescent="0.2">
      <c r="A567" s="63" t="s">
        <v>1671</v>
      </c>
      <c r="B567" s="153" t="s">
        <v>941</v>
      </c>
      <c r="C567" s="154" t="s">
        <v>341</v>
      </c>
      <c r="D567" s="160" t="s">
        <v>508</v>
      </c>
      <c r="E567" s="153" t="s">
        <v>28</v>
      </c>
      <c r="F567" s="155">
        <v>28</v>
      </c>
      <c r="G567" s="155">
        <v>117.09984</v>
      </c>
      <c r="H567" s="57">
        <v>87.789750048000002</v>
      </c>
      <c r="I567" s="58">
        <v>2458.1130013440002</v>
      </c>
      <c r="J567" s="323"/>
      <c r="K567" s="324">
        <v>0</v>
      </c>
      <c r="L567" s="323"/>
      <c r="M567" s="324">
        <v>0</v>
      </c>
      <c r="N567" s="324">
        <v>2458.1130013440002</v>
      </c>
      <c r="O567" s="314">
        <v>0</v>
      </c>
      <c r="P567" s="314">
        <v>2458.1130013440002</v>
      </c>
      <c r="Q567" s="314">
        <v>0</v>
      </c>
      <c r="R567" s="280">
        <v>0</v>
      </c>
      <c r="S567" s="326">
        <v>3278.7955200000001</v>
      </c>
      <c r="T567" s="317">
        <v>820.68251865599996</v>
      </c>
      <c r="U567" s="335">
        <v>93.83</v>
      </c>
      <c r="V567" s="59">
        <v>28</v>
      </c>
      <c r="W567" s="65"/>
      <c r="X567" s="60">
        <v>28</v>
      </c>
      <c r="Y567" s="59">
        <v>2458.1130013440002</v>
      </c>
      <c r="Z567" s="58">
        <v>0</v>
      </c>
      <c r="AA567" s="60">
        <v>2458.1130013440002</v>
      </c>
      <c r="AB567" s="61">
        <v>1</v>
      </c>
    </row>
    <row r="568" spans="1:28" ht="25.5" x14ac:dyDescent="0.2">
      <c r="A568" s="63" t="s">
        <v>1672</v>
      </c>
      <c r="B568" s="153" t="s">
        <v>942</v>
      </c>
      <c r="C568" s="154" t="s">
        <v>342</v>
      </c>
      <c r="D568" s="160" t="s">
        <v>508</v>
      </c>
      <c r="E568" s="153" t="s">
        <v>28</v>
      </c>
      <c r="F568" s="155">
        <v>2</v>
      </c>
      <c r="G568" s="155">
        <v>47.399039999999999</v>
      </c>
      <c r="H568" s="57">
        <v>35.535060288000004</v>
      </c>
      <c r="I568" s="58">
        <v>71.070120576000008</v>
      </c>
      <c r="J568" s="323"/>
      <c r="K568" s="324">
        <v>0</v>
      </c>
      <c r="L568" s="323"/>
      <c r="M568" s="324">
        <v>0</v>
      </c>
      <c r="N568" s="324">
        <v>71.070120576000008</v>
      </c>
      <c r="O568" s="314">
        <v>0</v>
      </c>
      <c r="P568" s="314">
        <v>71.070120576000008</v>
      </c>
      <c r="Q568" s="314">
        <v>0</v>
      </c>
      <c r="R568" s="280">
        <v>0</v>
      </c>
      <c r="S568" s="326">
        <v>94.798079999999999</v>
      </c>
      <c r="T568" s="317">
        <v>23.727959423999991</v>
      </c>
      <c r="U568" s="335">
        <v>37.979999999999997</v>
      </c>
      <c r="V568" s="59">
        <v>2</v>
      </c>
      <c r="W568" s="65"/>
      <c r="X568" s="60">
        <v>2</v>
      </c>
      <c r="Y568" s="59">
        <v>71.070120576000008</v>
      </c>
      <c r="Z568" s="58">
        <v>0</v>
      </c>
      <c r="AA568" s="60">
        <v>71.070120576000008</v>
      </c>
      <c r="AB568" s="61">
        <v>1</v>
      </c>
    </row>
    <row r="569" spans="1:28" ht="25.5" x14ac:dyDescent="0.2">
      <c r="A569" s="63" t="s">
        <v>1673</v>
      </c>
      <c r="B569" s="153" t="s">
        <v>943</v>
      </c>
      <c r="C569" s="154" t="s">
        <v>343</v>
      </c>
      <c r="D569" s="160" t="s">
        <v>508</v>
      </c>
      <c r="E569" s="153" t="s">
        <v>31</v>
      </c>
      <c r="F569" s="155">
        <v>1</v>
      </c>
      <c r="G569" s="155">
        <v>413.33760000000001</v>
      </c>
      <c r="H569" s="57">
        <v>309.87919872000003</v>
      </c>
      <c r="I569" s="58">
        <v>309.87919872000003</v>
      </c>
      <c r="J569" s="323"/>
      <c r="K569" s="324">
        <v>0</v>
      </c>
      <c r="L569" s="323"/>
      <c r="M569" s="324">
        <v>0</v>
      </c>
      <c r="N569" s="324">
        <v>309.87919872000003</v>
      </c>
      <c r="O569" s="314">
        <v>0</v>
      </c>
      <c r="P569" s="314">
        <v>309.87919872000003</v>
      </c>
      <c r="Q569" s="314">
        <v>0</v>
      </c>
      <c r="R569" s="280">
        <v>0</v>
      </c>
      <c r="S569" s="326">
        <v>413.33760000000001</v>
      </c>
      <c r="T569" s="317">
        <v>103.45840127999998</v>
      </c>
      <c r="U569" s="335">
        <v>331.2</v>
      </c>
      <c r="V569" s="59">
        <v>1</v>
      </c>
      <c r="W569" s="65"/>
      <c r="X569" s="60">
        <v>1</v>
      </c>
      <c r="Y569" s="59">
        <v>309.87919872000003</v>
      </c>
      <c r="Z569" s="58">
        <v>0</v>
      </c>
      <c r="AA569" s="60">
        <v>309.87919872000003</v>
      </c>
      <c r="AB569" s="61">
        <v>1</v>
      </c>
    </row>
    <row r="570" spans="1:28" ht="25.5" x14ac:dyDescent="0.2">
      <c r="A570" s="63" t="s">
        <v>1674</v>
      </c>
      <c r="B570" s="153" t="s">
        <v>944</v>
      </c>
      <c r="C570" s="154" t="s">
        <v>344</v>
      </c>
      <c r="D570" s="160" t="s">
        <v>508</v>
      </c>
      <c r="E570" s="153" t="s">
        <v>28</v>
      </c>
      <c r="F570" s="155">
        <v>4</v>
      </c>
      <c r="G570" s="155">
        <v>102.77279999999999</v>
      </c>
      <c r="H570" s="57">
        <v>77.048768159999995</v>
      </c>
      <c r="I570" s="58">
        <v>308.19507263999998</v>
      </c>
      <c r="J570" s="323"/>
      <c r="K570" s="324">
        <v>0</v>
      </c>
      <c r="L570" s="323"/>
      <c r="M570" s="324">
        <v>0</v>
      </c>
      <c r="N570" s="324">
        <v>308.19507263999998</v>
      </c>
      <c r="O570" s="314">
        <v>0</v>
      </c>
      <c r="P570" s="314">
        <v>308.19507263999998</v>
      </c>
      <c r="Q570" s="314">
        <v>0</v>
      </c>
      <c r="R570" s="280">
        <v>0</v>
      </c>
      <c r="S570" s="326">
        <v>411.09119999999996</v>
      </c>
      <c r="T570" s="317">
        <v>102.89612735999998</v>
      </c>
      <c r="U570" s="335">
        <v>82.35</v>
      </c>
      <c r="V570" s="59">
        <v>4</v>
      </c>
      <c r="W570" s="65"/>
      <c r="X570" s="60">
        <v>4</v>
      </c>
      <c r="Y570" s="59">
        <v>308.19507263999998</v>
      </c>
      <c r="Z570" s="58">
        <v>0</v>
      </c>
      <c r="AA570" s="60">
        <v>308.19507263999998</v>
      </c>
      <c r="AB570" s="61">
        <v>1</v>
      </c>
    </row>
    <row r="571" spans="1:28" ht="38.25" customHeight="1" x14ac:dyDescent="0.2">
      <c r="A571" s="63" t="s">
        <v>1675</v>
      </c>
      <c r="B571" s="153" t="s">
        <v>945</v>
      </c>
      <c r="C571" s="154" t="s">
        <v>345</v>
      </c>
      <c r="D571" s="160" t="s">
        <v>508</v>
      </c>
      <c r="E571" s="153" t="s">
        <v>28</v>
      </c>
      <c r="F571" s="155">
        <v>6</v>
      </c>
      <c r="G571" s="155">
        <v>184.31711999999999</v>
      </c>
      <c r="H571" s="57">
        <v>138.18254486399999</v>
      </c>
      <c r="I571" s="58">
        <v>829.09526918400002</v>
      </c>
      <c r="J571" s="323"/>
      <c r="K571" s="324">
        <v>0</v>
      </c>
      <c r="L571" s="323"/>
      <c r="M571" s="324">
        <v>0</v>
      </c>
      <c r="N571" s="324">
        <v>829.09526918400002</v>
      </c>
      <c r="O571" s="314">
        <v>0</v>
      </c>
      <c r="P571" s="314">
        <v>829.09526918400002</v>
      </c>
      <c r="Q571" s="314">
        <v>0</v>
      </c>
      <c r="R571" s="280">
        <v>0</v>
      </c>
      <c r="S571" s="326">
        <v>1105.90272</v>
      </c>
      <c r="T571" s="317">
        <v>276.80745081600003</v>
      </c>
      <c r="U571" s="335">
        <v>147.69</v>
      </c>
      <c r="V571" s="59">
        <v>6</v>
      </c>
      <c r="W571" s="65"/>
      <c r="X571" s="60">
        <v>6</v>
      </c>
      <c r="Y571" s="59">
        <v>829.09526918400002</v>
      </c>
      <c r="Z571" s="58">
        <v>0</v>
      </c>
      <c r="AA571" s="60">
        <v>829.09526918400002</v>
      </c>
      <c r="AB571" s="61">
        <v>1</v>
      </c>
    </row>
    <row r="572" spans="1:28" ht="25.5" x14ac:dyDescent="0.2">
      <c r="A572" s="63" t="s">
        <v>1676</v>
      </c>
      <c r="B572" s="153" t="s">
        <v>946</v>
      </c>
      <c r="C572" s="154" t="s">
        <v>346</v>
      </c>
      <c r="D572" s="160" t="s">
        <v>508</v>
      </c>
      <c r="E572" s="153" t="s">
        <v>28</v>
      </c>
      <c r="F572" s="155">
        <v>2</v>
      </c>
      <c r="G572" s="155">
        <v>279.61439999999999</v>
      </c>
      <c r="H572" s="57">
        <v>209.62691568</v>
      </c>
      <c r="I572" s="58">
        <v>419.25383135999999</v>
      </c>
      <c r="J572" s="323"/>
      <c r="K572" s="324">
        <v>0</v>
      </c>
      <c r="L572" s="323"/>
      <c r="M572" s="324">
        <v>0</v>
      </c>
      <c r="N572" s="324">
        <v>419.25383135999999</v>
      </c>
      <c r="O572" s="314">
        <v>0</v>
      </c>
      <c r="P572" s="314">
        <v>419.25383135999999</v>
      </c>
      <c r="Q572" s="314">
        <v>0</v>
      </c>
      <c r="R572" s="280">
        <v>0</v>
      </c>
      <c r="S572" s="326">
        <v>559.22879999999998</v>
      </c>
      <c r="T572" s="317">
        <v>139.97496863999999</v>
      </c>
      <c r="U572" s="335">
        <v>224.05</v>
      </c>
      <c r="V572" s="59">
        <v>2</v>
      </c>
      <c r="W572" s="65"/>
      <c r="X572" s="60">
        <v>2</v>
      </c>
      <c r="Y572" s="59">
        <v>419.25383135999999</v>
      </c>
      <c r="Z572" s="58">
        <v>0</v>
      </c>
      <c r="AA572" s="60">
        <v>419.25383135999999</v>
      </c>
      <c r="AB572" s="61">
        <v>1</v>
      </c>
    </row>
    <row r="573" spans="1:28" ht="25.5" x14ac:dyDescent="0.2">
      <c r="A573" s="63" t="s">
        <v>1677</v>
      </c>
      <c r="B573" s="153" t="s">
        <v>947</v>
      </c>
      <c r="C573" s="154" t="s">
        <v>347</v>
      </c>
      <c r="D573" s="160" t="s">
        <v>508</v>
      </c>
      <c r="E573" s="153" t="s">
        <v>28</v>
      </c>
      <c r="F573" s="155">
        <v>6</v>
      </c>
      <c r="G573" s="155">
        <v>76.152960000000007</v>
      </c>
      <c r="H573" s="57">
        <v>57.091874112000006</v>
      </c>
      <c r="I573" s="58">
        <v>342.55124467200005</v>
      </c>
      <c r="J573" s="323"/>
      <c r="K573" s="324">
        <v>0</v>
      </c>
      <c r="L573" s="323"/>
      <c r="M573" s="324">
        <v>0</v>
      </c>
      <c r="N573" s="324">
        <v>342.55124467200005</v>
      </c>
      <c r="O573" s="314">
        <v>0</v>
      </c>
      <c r="P573" s="314">
        <v>342.55124467200005</v>
      </c>
      <c r="Q573" s="314">
        <v>0</v>
      </c>
      <c r="R573" s="280">
        <v>0</v>
      </c>
      <c r="S573" s="326">
        <v>456.91776000000004</v>
      </c>
      <c r="T573" s="317"/>
      <c r="U573" s="335">
        <v>61.02</v>
      </c>
      <c r="V573" s="59">
        <v>6</v>
      </c>
      <c r="W573" s="65"/>
      <c r="X573" s="60">
        <v>6</v>
      </c>
      <c r="Y573" s="59">
        <v>342.55124467200005</v>
      </c>
      <c r="Z573" s="58">
        <v>0</v>
      </c>
      <c r="AA573" s="60">
        <v>342.55124467200005</v>
      </c>
      <c r="AB573" s="61">
        <v>1</v>
      </c>
    </row>
    <row r="574" spans="1:28" ht="25.5" x14ac:dyDescent="0.2">
      <c r="A574" s="63" t="s">
        <v>1678</v>
      </c>
      <c r="B574" s="153" t="s">
        <v>948</v>
      </c>
      <c r="C574" s="154" t="s">
        <v>348</v>
      </c>
      <c r="D574" s="160" t="s">
        <v>508</v>
      </c>
      <c r="E574" s="153" t="s">
        <v>28</v>
      </c>
      <c r="F574" s="155">
        <v>2</v>
      </c>
      <c r="G574" s="155">
        <v>84.015359999999987</v>
      </c>
      <c r="H574" s="57">
        <v>62.986315391999995</v>
      </c>
      <c r="I574" s="58">
        <v>125.97263078399999</v>
      </c>
      <c r="J574" s="323"/>
      <c r="K574" s="324">
        <v>0</v>
      </c>
      <c r="L574" s="323"/>
      <c r="M574" s="324">
        <v>0</v>
      </c>
      <c r="N574" s="324">
        <v>125.97263078399999</v>
      </c>
      <c r="O574" s="314">
        <v>0</v>
      </c>
      <c r="P574" s="314">
        <v>125.97263078399999</v>
      </c>
      <c r="Q574" s="314">
        <v>0</v>
      </c>
      <c r="R574" s="280">
        <v>0</v>
      </c>
      <c r="S574" s="326">
        <v>168.03071999999997</v>
      </c>
      <c r="T574" s="317">
        <v>42.058089215999985</v>
      </c>
      <c r="U574" s="335">
        <v>67.319999999999993</v>
      </c>
      <c r="V574" s="59">
        <v>2</v>
      </c>
      <c r="W574" s="65"/>
      <c r="X574" s="60">
        <v>2</v>
      </c>
      <c r="Y574" s="59">
        <v>125.97263078399999</v>
      </c>
      <c r="Z574" s="58">
        <v>0</v>
      </c>
      <c r="AA574" s="60">
        <v>125.97263078399999</v>
      </c>
      <c r="AB574" s="61">
        <v>1</v>
      </c>
    </row>
    <row r="575" spans="1:28" ht="25.5" x14ac:dyDescent="0.2">
      <c r="A575" s="63" t="s">
        <v>1679</v>
      </c>
      <c r="B575" s="153" t="s">
        <v>949</v>
      </c>
      <c r="C575" s="154" t="s">
        <v>349</v>
      </c>
      <c r="D575" s="160" t="s">
        <v>508</v>
      </c>
      <c r="E575" s="153" t="s">
        <v>31</v>
      </c>
      <c r="F575" s="155">
        <v>1</v>
      </c>
      <c r="G575" s="155">
        <v>1217.0246399999999</v>
      </c>
      <c r="H575" s="57">
        <v>912.40337260799993</v>
      </c>
      <c r="I575" s="58">
        <v>912.40337260799993</v>
      </c>
      <c r="J575" s="323"/>
      <c r="K575" s="324">
        <v>0</v>
      </c>
      <c r="L575" s="323"/>
      <c r="M575" s="324">
        <v>0</v>
      </c>
      <c r="N575" s="324">
        <v>912.40337260799993</v>
      </c>
      <c r="O575" s="314">
        <v>0</v>
      </c>
      <c r="P575" s="314">
        <v>912.40337260799993</v>
      </c>
      <c r="Q575" s="314">
        <v>0</v>
      </c>
      <c r="R575" s="280">
        <v>0</v>
      </c>
      <c r="S575" s="326">
        <v>1217.0246399999999</v>
      </c>
      <c r="T575" s="317">
        <v>304.62126739199994</v>
      </c>
      <c r="U575" s="335">
        <v>975.18</v>
      </c>
      <c r="V575" s="59">
        <v>1</v>
      </c>
      <c r="W575" s="65"/>
      <c r="X575" s="60">
        <v>1</v>
      </c>
      <c r="Y575" s="59">
        <v>912.40337260799993</v>
      </c>
      <c r="Z575" s="58">
        <v>0</v>
      </c>
      <c r="AA575" s="60">
        <v>912.40337260799993</v>
      </c>
      <c r="AB575" s="61">
        <v>1</v>
      </c>
    </row>
    <row r="576" spans="1:28" ht="12.75" customHeight="1" x14ac:dyDescent="0.2">
      <c r="A576" s="262" t="s">
        <v>1680</v>
      </c>
      <c r="B576" s="170"/>
      <c r="C576" s="145" t="s">
        <v>350</v>
      </c>
      <c r="D576" s="145"/>
      <c r="E576" s="145"/>
      <c r="F576" s="145"/>
      <c r="G576" s="162"/>
      <c r="H576" s="162"/>
      <c r="I576" s="184">
        <v>8191.1775778560004</v>
      </c>
      <c r="J576" s="184">
        <v>0</v>
      </c>
      <c r="K576" s="184">
        <v>0</v>
      </c>
      <c r="L576" s="184">
        <v>0</v>
      </c>
      <c r="M576" s="184">
        <v>0</v>
      </c>
      <c r="N576" s="184">
        <v>8191.1775778560004</v>
      </c>
      <c r="O576" s="184">
        <v>0</v>
      </c>
      <c r="P576" s="184">
        <v>8191.1775778560004</v>
      </c>
      <c r="Q576" s="184">
        <v>0</v>
      </c>
      <c r="R576" s="184">
        <v>0</v>
      </c>
      <c r="S576" s="184">
        <v>10925.940479999999</v>
      </c>
      <c r="T576" s="184">
        <v>2734.7629021439993</v>
      </c>
      <c r="U576" s="338">
        <v>3985.15</v>
      </c>
      <c r="V576" s="185"/>
      <c r="W576" s="184"/>
      <c r="X576" s="186">
        <v>5</v>
      </c>
      <c r="Y576" s="185">
        <v>8191.1775778560004</v>
      </c>
      <c r="Z576" s="184">
        <v>0</v>
      </c>
      <c r="AA576" s="186">
        <v>8191.1775778560004</v>
      </c>
      <c r="AB576" s="193">
        <v>1</v>
      </c>
    </row>
    <row r="577" spans="1:28" ht="25.5" x14ac:dyDescent="0.2">
      <c r="A577" s="63" t="s">
        <v>1681</v>
      </c>
      <c r="B577" s="172" t="s">
        <v>950</v>
      </c>
      <c r="C577" s="154" t="s">
        <v>351</v>
      </c>
      <c r="D577" s="160" t="s">
        <v>508</v>
      </c>
      <c r="E577" s="153" t="s">
        <v>28</v>
      </c>
      <c r="F577" s="155">
        <v>2</v>
      </c>
      <c r="G577" s="155">
        <v>3994.4611199999999</v>
      </c>
      <c r="H577" s="57">
        <v>2994.6475016640002</v>
      </c>
      <c r="I577" s="58">
        <v>5989.2950033280003</v>
      </c>
      <c r="J577" s="323"/>
      <c r="K577" s="324">
        <v>0</v>
      </c>
      <c r="L577" s="323"/>
      <c r="M577" s="324">
        <v>0</v>
      </c>
      <c r="N577" s="324">
        <v>5989.2950033280003</v>
      </c>
      <c r="O577" s="314">
        <v>0</v>
      </c>
      <c r="P577" s="314">
        <v>5989.2950033280003</v>
      </c>
      <c r="Q577" s="314">
        <v>0</v>
      </c>
      <c r="R577" s="280">
        <v>0</v>
      </c>
      <c r="S577" s="326">
        <v>7988.9222399999999</v>
      </c>
      <c r="T577" s="317">
        <v>1999.6272366719995</v>
      </c>
      <c r="U577" s="335">
        <v>3200.69</v>
      </c>
      <c r="V577" s="59">
        <v>2</v>
      </c>
      <c r="W577" s="65"/>
      <c r="X577" s="60">
        <v>2</v>
      </c>
      <c r="Y577" s="59">
        <v>5989.2950033280003</v>
      </c>
      <c r="Z577" s="58">
        <v>0</v>
      </c>
      <c r="AA577" s="60">
        <v>5989.2950033280003</v>
      </c>
      <c r="AB577" s="61">
        <v>1</v>
      </c>
    </row>
    <row r="578" spans="1:28" ht="38.25" x14ac:dyDescent="0.2">
      <c r="A578" s="63" t="s">
        <v>1682</v>
      </c>
      <c r="B578" s="172" t="s">
        <v>951</v>
      </c>
      <c r="C578" s="154" t="s">
        <v>352</v>
      </c>
      <c r="D578" s="160" t="s">
        <v>508</v>
      </c>
      <c r="E578" s="153" t="s">
        <v>28</v>
      </c>
      <c r="F578" s="155">
        <v>3</v>
      </c>
      <c r="G578" s="155">
        <v>979.00608</v>
      </c>
      <c r="H578" s="57">
        <v>733.96085817599999</v>
      </c>
      <c r="I578" s="58">
        <v>2201.8825745280001</v>
      </c>
      <c r="J578" s="323"/>
      <c r="K578" s="324">
        <v>0</v>
      </c>
      <c r="L578" s="323"/>
      <c r="M578" s="324">
        <v>0</v>
      </c>
      <c r="N578" s="324">
        <v>2201.8825745280001</v>
      </c>
      <c r="O578" s="314">
        <v>0</v>
      </c>
      <c r="P578" s="314">
        <v>2201.8825745280001</v>
      </c>
      <c r="Q578" s="314">
        <v>0</v>
      </c>
      <c r="R578" s="280">
        <v>0</v>
      </c>
      <c r="S578" s="326">
        <v>2937.0182399999999</v>
      </c>
      <c r="T578" s="317">
        <v>735.1356654719998</v>
      </c>
      <c r="U578" s="335">
        <v>784.46</v>
      </c>
      <c r="V578" s="59">
        <v>3</v>
      </c>
      <c r="W578" s="65"/>
      <c r="X578" s="60">
        <v>3</v>
      </c>
      <c r="Y578" s="59">
        <v>2201.8825745280001</v>
      </c>
      <c r="Z578" s="58">
        <v>0</v>
      </c>
      <c r="AA578" s="60">
        <v>2201.8825745280001</v>
      </c>
      <c r="AB578" s="61">
        <v>1</v>
      </c>
    </row>
    <row r="579" spans="1:28" x14ac:dyDescent="0.2">
      <c r="A579" s="263" t="s">
        <v>1683</v>
      </c>
      <c r="B579" s="170"/>
      <c r="C579" s="145" t="s">
        <v>353</v>
      </c>
      <c r="D579" s="145"/>
      <c r="E579" s="145"/>
      <c r="F579" s="145"/>
      <c r="G579" s="162"/>
      <c r="H579" s="162"/>
      <c r="I579" s="184">
        <v>3054.2562086400003</v>
      </c>
      <c r="J579" s="184">
        <v>0</v>
      </c>
      <c r="K579" s="184">
        <v>0</v>
      </c>
      <c r="L579" s="184">
        <v>0</v>
      </c>
      <c r="M579" s="184">
        <v>0</v>
      </c>
      <c r="N579" s="184">
        <v>3054.2562086400003</v>
      </c>
      <c r="O579" s="184">
        <v>0</v>
      </c>
      <c r="P579" s="184">
        <v>3054.2562086400003</v>
      </c>
      <c r="Q579" s="184">
        <v>0</v>
      </c>
      <c r="R579" s="184">
        <v>0</v>
      </c>
      <c r="S579" s="184">
        <v>4073.9712</v>
      </c>
      <c r="T579" s="184">
        <v>1019.7149913599997</v>
      </c>
      <c r="U579" s="338">
        <v>816.1</v>
      </c>
      <c r="V579" s="185"/>
      <c r="W579" s="184"/>
      <c r="X579" s="186">
        <v>4</v>
      </c>
      <c r="Y579" s="185">
        <v>3054.2562086400003</v>
      </c>
      <c r="Z579" s="184">
        <v>0</v>
      </c>
      <c r="AA579" s="186">
        <v>3054.2562086400003</v>
      </c>
      <c r="AB579" s="193">
        <v>1</v>
      </c>
    </row>
    <row r="580" spans="1:28" ht="25.5" x14ac:dyDescent="0.2">
      <c r="A580" s="63" t="s">
        <v>1684</v>
      </c>
      <c r="B580" s="172" t="s">
        <v>952</v>
      </c>
      <c r="C580" s="154" t="s">
        <v>354</v>
      </c>
      <c r="D580" s="160" t="s">
        <v>508</v>
      </c>
      <c r="E580" s="153" t="s">
        <v>28</v>
      </c>
      <c r="F580" s="155">
        <v>4</v>
      </c>
      <c r="G580" s="155">
        <v>1018.4928</v>
      </c>
      <c r="H580" s="57">
        <v>763.56405216000007</v>
      </c>
      <c r="I580" s="58">
        <v>3054.2562086400003</v>
      </c>
      <c r="J580" s="323"/>
      <c r="K580" s="324">
        <v>0</v>
      </c>
      <c r="L580" s="323"/>
      <c r="M580" s="324">
        <v>0</v>
      </c>
      <c r="N580" s="324">
        <v>3054.2562086400003</v>
      </c>
      <c r="O580" s="314">
        <v>0</v>
      </c>
      <c r="P580" s="314">
        <v>3054.2562086400003</v>
      </c>
      <c r="Q580" s="314">
        <v>0</v>
      </c>
      <c r="R580" s="280">
        <v>0</v>
      </c>
      <c r="S580" s="326">
        <v>4073.9712</v>
      </c>
      <c r="T580" s="317">
        <v>1019.7149913599997</v>
      </c>
      <c r="U580" s="1">
        <v>816.1</v>
      </c>
      <c r="V580" s="59">
        <v>4</v>
      </c>
      <c r="W580" s="65"/>
      <c r="X580" s="60">
        <v>4</v>
      </c>
      <c r="Y580" s="59">
        <v>3054.2562086400003</v>
      </c>
      <c r="Z580" s="58">
        <v>0</v>
      </c>
      <c r="AA580" s="60">
        <v>3054.2562086400003</v>
      </c>
      <c r="AB580" s="61">
        <v>1</v>
      </c>
    </row>
    <row r="581" spans="1:28" ht="15.75" customHeight="1" x14ac:dyDescent="0.25">
      <c r="A581" s="261">
        <v>20</v>
      </c>
      <c r="B581" s="173"/>
      <c r="C581" s="174" t="s">
        <v>355</v>
      </c>
      <c r="D581" s="174"/>
      <c r="E581" s="174"/>
      <c r="F581" s="174"/>
      <c r="G581" s="175"/>
      <c r="H581" s="175"/>
      <c r="I581" s="80">
        <v>89341.213774176009</v>
      </c>
      <c r="J581" s="80">
        <v>145</v>
      </c>
      <c r="K581" s="80">
        <v>8892.8874216000004</v>
      </c>
      <c r="L581" s="80">
        <v>0</v>
      </c>
      <c r="M581" s="80">
        <v>0</v>
      </c>
      <c r="N581" s="80">
        <v>98234.101195776006</v>
      </c>
      <c r="O581" s="80">
        <v>8892.8874216000004</v>
      </c>
      <c r="P581" s="80">
        <v>80448.326352576012</v>
      </c>
      <c r="Q581" s="80">
        <v>-8892.8874216000004</v>
      </c>
      <c r="R581" s="80">
        <v>-8892.8874216000004</v>
      </c>
      <c r="S581" s="80">
        <v>119169.28608000001</v>
      </c>
      <c r="T581" s="80">
        <v>29641.447344287997</v>
      </c>
      <c r="U581" s="339">
        <v>44567.770000000004</v>
      </c>
      <c r="V581" s="187"/>
      <c r="W581" s="80"/>
      <c r="X581" s="188">
        <v>752</v>
      </c>
      <c r="Y581" s="187">
        <v>80448.326352576012</v>
      </c>
      <c r="Z581" s="80">
        <v>8892.8874216000004</v>
      </c>
      <c r="AA581" s="188">
        <v>89341.213774176009</v>
      </c>
      <c r="AB581" s="189">
        <v>1</v>
      </c>
    </row>
    <row r="582" spans="1:28" ht="12.75" customHeight="1" x14ac:dyDescent="0.2">
      <c r="A582" s="262" t="s">
        <v>1685</v>
      </c>
      <c r="B582" s="170"/>
      <c r="C582" s="145" t="s">
        <v>356</v>
      </c>
      <c r="D582" s="145"/>
      <c r="E582" s="145"/>
      <c r="F582" s="145"/>
      <c r="G582" s="162"/>
      <c r="H582" s="162"/>
      <c r="I582" s="184">
        <v>2260.714712256</v>
      </c>
      <c r="J582" s="184">
        <v>0</v>
      </c>
      <c r="K582" s="184">
        <v>0</v>
      </c>
      <c r="L582" s="184">
        <v>0</v>
      </c>
      <c r="M582" s="184">
        <v>0</v>
      </c>
      <c r="N582" s="184">
        <v>2260.714712256</v>
      </c>
      <c r="O582" s="184">
        <v>0</v>
      </c>
      <c r="P582" s="184">
        <v>2260.714712256</v>
      </c>
      <c r="Q582" s="184">
        <v>0</v>
      </c>
      <c r="R582" s="184">
        <v>0</v>
      </c>
      <c r="S582" s="184">
        <v>3015.4924799999999</v>
      </c>
      <c r="T582" s="184">
        <v>754.77776774399968</v>
      </c>
      <c r="U582" s="338">
        <v>115.06</v>
      </c>
      <c r="V582" s="185"/>
      <c r="W582" s="184"/>
      <c r="X582" s="186">
        <v>42</v>
      </c>
      <c r="Y582" s="185">
        <v>2260.714712256</v>
      </c>
      <c r="Z582" s="184">
        <v>0</v>
      </c>
      <c r="AA582" s="186">
        <v>2260.714712256</v>
      </c>
      <c r="AB582" s="193">
        <v>1</v>
      </c>
    </row>
    <row r="583" spans="1:28" ht="25.5" x14ac:dyDescent="0.2">
      <c r="A583" s="63" t="s">
        <v>1686</v>
      </c>
      <c r="B583" s="172" t="s">
        <v>953</v>
      </c>
      <c r="C583" s="154" t="s">
        <v>357</v>
      </c>
      <c r="D583" s="160" t="s">
        <v>508</v>
      </c>
      <c r="E583" s="153" t="s">
        <v>516</v>
      </c>
      <c r="F583" s="155">
        <v>21</v>
      </c>
      <c r="G583" s="155">
        <v>114.67872</v>
      </c>
      <c r="H583" s="57">
        <v>85.974636384000007</v>
      </c>
      <c r="I583" s="58">
        <v>1805.4673640640001</v>
      </c>
      <c r="J583" s="323"/>
      <c r="K583" s="324">
        <v>0</v>
      </c>
      <c r="L583" s="323"/>
      <c r="M583" s="324">
        <v>0</v>
      </c>
      <c r="N583" s="324">
        <v>1805.4673640640001</v>
      </c>
      <c r="O583" s="314">
        <v>0</v>
      </c>
      <c r="P583" s="314">
        <v>1805.4673640640001</v>
      </c>
      <c r="Q583" s="314">
        <v>0</v>
      </c>
      <c r="R583" s="280">
        <v>0</v>
      </c>
      <c r="S583" s="326">
        <v>2408.2531199999999</v>
      </c>
      <c r="T583" s="317">
        <v>602.78575593599976</v>
      </c>
      <c r="U583" s="335">
        <v>91.89</v>
      </c>
      <c r="V583" s="59">
        <v>21</v>
      </c>
      <c r="W583" s="65"/>
      <c r="X583" s="60">
        <v>21</v>
      </c>
      <c r="Y583" s="59">
        <v>1805.4673640640001</v>
      </c>
      <c r="Z583" s="58">
        <v>0</v>
      </c>
      <c r="AA583" s="60">
        <v>1805.4673640640001</v>
      </c>
      <c r="AB583" s="61">
        <v>1</v>
      </c>
    </row>
    <row r="584" spans="1:28" ht="25.5" x14ac:dyDescent="0.2">
      <c r="A584" s="63" t="s">
        <v>1687</v>
      </c>
      <c r="B584" s="172" t="s">
        <v>954</v>
      </c>
      <c r="C584" s="154" t="s">
        <v>358</v>
      </c>
      <c r="D584" s="160" t="s">
        <v>508</v>
      </c>
      <c r="E584" s="153" t="s">
        <v>516</v>
      </c>
      <c r="F584" s="155">
        <v>21</v>
      </c>
      <c r="G584" s="155">
        <v>28.916160000000001</v>
      </c>
      <c r="H584" s="57">
        <v>21.678445152000002</v>
      </c>
      <c r="I584" s="58">
        <v>455.24734819200006</v>
      </c>
      <c r="J584" s="323"/>
      <c r="K584" s="324">
        <v>0</v>
      </c>
      <c r="L584" s="323"/>
      <c r="M584" s="324">
        <v>0</v>
      </c>
      <c r="N584" s="324">
        <v>455.24734819200006</v>
      </c>
      <c r="O584" s="314">
        <v>0</v>
      </c>
      <c r="P584" s="314">
        <v>455.24734819200006</v>
      </c>
      <c r="Q584" s="314">
        <v>0</v>
      </c>
      <c r="R584" s="280">
        <v>0</v>
      </c>
      <c r="S584" s="326">
        <v>607.23936000000003</v>
      </c>
      <c r="T584" s="317">
        <v>151.99201180799997</v>
      </c>
      <c r="U584" s="335">
        <v>23.17</v>
      </c>
      <c r="V584" s="59">
        <v>21</v>
      </c>
      <c r="W584" s="65"/>
      <c r="X584" s="60">
        <v>21</v>
      </c>
      <c r="Y584" s="59">
        <v>455.24734819200006</v>
      </c>
      <c r="Z584" s="58">
        <v>0</v>
      </c>
      <c r="AA584" s="60">
        <v>455.24734819200006</v>
      </c>
      <c r="AB584" s="61">
        <v>1</v>
      </c>
    </row>
    <row r="585" spans="1:28" x14ac:dyDescent="0.2">
      <c r="A585" s="259" t="s">
        <v>1688</v>
      </c>
      <c r="B585" s="170"/>
      <c r="C585" s="145" t="s">
        <v>296</v>
      </c>
      <c r="D585" s="145"/>
      <c r="E585" s="145"/>
      <c r="F585" s="145"/>
      <c r="G585" s="162"/>
      <c r="H585" s="162"/>
      <c r="I585" s="184">
        <v>16411.312768032003</v>
      </c>
      <c r="J585" s="184">
        <v>145</v>
      </c>
      <c r="K585" s="184">
        <v>8892.8874216000004</v>
      </c>
      <c r="L585" s="184">
        <v>0</v>
      </c>
      <c r="M585" s="184">
        <v>0</v>
      </c>
      <c r="N585" s="184">
        <v>25304.200189632</v>
      </c>
      <c r="O585" s="184">
        <v>8892.8874216000004</v>
      </c>
      <c r="P585" s="184">
        <v>7518.4253464320009</v>
      </c>
      <c r="Q585" s="184">
        <v>-8892.8874216000004</v>
      </c>
      <c r="R585" s="184">
        <v>-8892.8874216000004</v>
      </c>
      <c r="S585" s="184">
        <v>21890.506560000002</v>
      </c>
      <c r="T585" s="184">
        <v>5479.1937919679985</v>
      </c>
      <c r="U585" s="338">
        <v>180.32999999999998</v>
      </c>
      <c r="V585" s="185"/>
      <c r="W585" s="184"/>
      <c r="X585" s="186">
        <v>371</v>
      </c>
      <c r="Y585" s="185">
        <v>7518.4253464320009</v>
      </c>
      <c r="Z585" s="184">
        <v>8892.8874216000004</v>
      </c>
      <c r="AA585" s="186">
        <v>16411.312768032003</v>
      </c>
      <c r="AB585" s="193">
        <v>1</v>
      </c>
    </row>
    <row r="586" spans="1:28" ht="38.25" x14ac:dyDescent="0.2">
      <c r="A586" s="63" t="s">
        <v>1689</v>
      </c>
      <c r="B586" s="172" t="s">
        <v>955</v>
      </c>
      <c r="C586" s="154" t="s">
        <v>359</v>
      </c>
      <c r="D586" s="160" t="s">
        <v>508</v>
      </c>
      <c r="E586" s="153" t="s">
        <v>36</v>
      </c>
      <c r="F586" s="155">
        <v>14</v>
      </c>
      <c r="G586" s="155">
        <v>26.6448</v>
      </c>
      <c r="H586" s="57">
        <v>19.975606559999999</v>
      </c>
      <c r="I586" s="58">
        <v>279.65849184000001</v>
      </c>
      <c r="J586" s="323"/>
      <c r="K586" s="324">
        <v>0</v>
      </c>
      <c r="L586" s="323"/>
      <c r="M586" s="324">
        <v>0</v>
      </c>
      <c r="N586" s="324">
        <v>279.65849184000001</v>
      </c>
      <c r="O586" s="314">
        <v>0</v>
      </c>
      <c r="P586" s="314">
        <v>279.65849184000001</v>
      </c>
      <c r="Q586" s="314">
        <v>0</v>
      </c>
      <c r="R586" s="280">
        <v>0</v>
      </c>
      <c r="S586" s="326">
        <v>373.02719999999999</v>
      </c>
      <c r="T586" s="317">
        <v>93.368708159999983</v>
      </c>
      <c r="U586" s="335">
        <v>21.35</v>
      </c>
      <c r="V586" s="59">
        <v>14</v>
      </c>
      <c r="W586" s="65"/>
      <c r="X586" s="60">
        <v>14</v>
      </c>
      <c r="Y586" s="59">
        <v>279.65849184000001</v>
      </c>
      <c r="Z586" s="58">
        <v>0</v>
      </c>
      <c r="AA586" s="60">
        <v>279.65849184000001</v>
      </c>
      <c r="AB586" s="61">
        <v>1</v>
      </c>
    </row>
    <row r="587" spans="1:28" ht="38.25" x14ac:dyDescent="0.2">
      <c r="A587" s="63" t="s">
        <v>1690</v>
      </c>
      <c r="B587" s="172" t="s">
        <v>956</v>
      </c>
      <c r="C587" s="154" t="s">
        <v>360</v>
      </c>
      <c r="D587" s="160" t="s">
        <v>508</v>
      </c>
      <c r="E587" s="153" t="s">
        <v>36</v>
      </c>
      <c r="F587" s="155">
        <v>50</v>
      </c>
      <c r="G587" s="155">
        <v>32.672640000000001</v>
      </c>
      <c r="H587" s="57">
        <v>24.494678208000003</v>
      </c>
      <c r="I587" s="58">
        <v>1224.7339104000002</v>
      </c>
      <c r="J587" s="323"/>
      <c r="K587" s="324">
        <v>0</v>
      </c>
      <c r="L587" s="323"/>
      <c r="M587" s="324">
        <v>0</v>
      </c>
      <c r="N587" s="324">
        <v>1224.7339104000002</v>
      </c>
      <c r="O587" s="314">
        <v>0</v>
      </c>
      <c r="P587" s="314">
        <v>1224.7339104000002</v>
      </c>
      <c r="Q587" s="314">
        <v>0</v>
      </c>
      <c r="R587" s="280">
        <v>0</v>
      </c>
      <c r="S587" s="326">
        <v>1633.6320000000001</v>
      </c>
      <c r="T587" s="317">
        <v>408.89808959999982</v>
      </c>
      <c r="U587" s="335">
        <v>26.18</v>
      </c>
      <c r="V587" s="59">
        <v>50</v>
      </c>
      <c r="W587" s="65"/>
      <c r="X587" s="60">
        <v>50</v>
      </c>
      <c r="Y587" s="59">
        <v>1224.7339104000002</v>
      </c>
      <c r="Z587" s="58">
        <v>0</v>
      </c>
      <c r="AA587" s="60">
        <v>1224.7339104000002</v>
      </c>
      <c r="AB587" s="61">
        <v>1</v>
      </c>
    </row>
    <row r="588" spans="1:28" ht="38.25" x14ac:dyDescent="0.2">
      <c r="A588" s="63" t="s">
        <v>1691</v>
      </c>
      <c r="B588" s="172" t="s">
        <v>957</v>
      </c>
      <c r="C588" s="154" t="s">
        <v>361</v>
      </c>
      <c r="D588" s="160" t="s">
        <v>508</v>
      </c>
      <c r="E588" s="153" t="s">
        <v>36</v>
      </c>
      <c r="F588" s="155">
        <v>44</v>
      </c>
      <c r="G588" s="155">
        <v>13.728</v>
      </c>
      <c r="H588" s="57">
        <v>10.2918816</v>
      </c>
      <c r="I588" s="58">
        <v>452.84279040000001</v>
      </c>
      <c r="J588" s="323"/>
      <c r="K588" s="324">
        <v>0</v>
      </c>
      <c r="L588" s="323"/>
      <c r="M588" s="324">
        <v>0</v>
      </c>
      <c r="N588" s="324">
        <v>452.84279040000001</v>
      </c>
      <c r="O588" s="314">
        <v>0</v>
      </c>
      <c r="P588" s="314">
        <v>452.84279040000001</v>
      </c>
      <c r="Q588" s="314">
        <v>0</v>
      </c>
      <c r="R588" s="280">
        <v>0</v>
      </c>
      <c r="S588" s="326">
        <v>604.03200000000004</v>
      </c>
      <c r="T588" s="317">
        <v>151.18920960000003</v>
      </c>
      <c r="U588" s="335">
        <v>11</v>
      </c>
      <c r="V588" s="59">
        <v>44</v>
      </c>
      <c r="W588" s="65"/>
      <c r="X588" s="60">
        <v>44</v>
      </c>
      <c r="Y588" s="59">
        <v>452.84279040000001</v>
      </c>
      <c r="Z588" s="58">
        <v>0</v>
      </c>
      <c r="AA588" s="60">
        <v>452.84279040000001</v>
      </c>
      <c r="AB588" s="61">
        <v>1</v>
      </c>
    </row>
    <row r="589" spans="1:28" ht="38.25" x14ac:dyDescent="0.2">
      <c r="A589" s="63" t="s">
        <v>1692</v>
      </c>
      <c r="B589" s="172" t="s">
        <v>958</v>
      </c>
      <c r="C589" s="154" t="s">
        <v>362</v>
      </c>
      <c r="D589" s="160" t="s">
        <v>508</v>
      </c>
      <c r="E589" s="153" t="s">
        <v>36</v>
      </c>
      <c r="F589" s="155">
        <v>8</v>
      </c>
      <c r="G589" s="155">
        <v>24.68544</v>
      </c>
      <c r="H589" s="57">
        <v>18.506674368000002</v>
      </c>
      <c r="I589" s="58">
        <v>148.05339494400002</v>
      </c>
      <c r="J589" s="323"/>
      <c r="K589" s="324">
        <v>0</v>
      </c>
      <c r="L589" s="323"/>
      <c r="M589" s="324">
        <v>0</v>
      </c>
      <c r="N589" s="324">
        <v>148.05339494400002</v>
      </c>
      <c r="O589" s="314">
        <v>0</v>
      </c>
      <c r="P589" s="314">
        <v>148.05339494400002</v>
      </c>
      <c r="Q589" s="314">
        <v>0</v>
      </c>
      <c r="R589" s="280">
        <v>0</v>
      </c>
      <c r="S589" s="326">
        <v>197.48352</v>
      </c>
      <c r="T589" s="317">
        <v>49.43012505599998</v>
      </c>
      <c r="U589" s="335">
        <v>19.78</v>
      </c>
      <c r="V589" s="59">
        <v>8</v>
      </c>
      <c r="W589" s="65"/>
      <c r="X589" s="60">
        <v>8</v>
      </c>
      <c r="Y589" s="59">
        <v>148.05339494400002</v>
      </c>
      <c r="Z589" s="58">
        <v>0</v>
      </c>
      <c r="AA589" s="60">
        <v>148.05339494400002</v>
      </c>
      <c r="AB589" s="61">
        <v>1</v>
      </c>
    </row>
    <row r="590" spans="1:28" ht="38.25" x14ac:dyDescent="0.2">
      <c r="A590" s="63" t="s">
        <v>1693</v>
      </c>
      <c r="B590" s="172" t="s">
        <v>959</v>
      </c>
      <c r="C590" s="154" t="s">
        <v>363</v>
      </c>
      <c r="D590" s="160" t="s">
        <v>508</v>
      </c>
      <c r="E590" s="153" t="s">
        <v>36</v>
      </c>
      <c r="F590" s="155">
        <v>49</v>
      </c>
      <c r="G590" s="155">
        <v>45.514559999999996</v>
      </c>
      <c r="H590" s="57">
        <v>34.122265632000001</v>
      </c>
      <c r="I590" s="58">
        <v>1671.9910159680001</v>
      </c>
      <c r="J590" s="323"/>
      <c r="K590" s="324">
        <v>0</v>
      </c>
      <c r="L590" s="323"/>
      <c r="M590" s="324">
        <v>0</v>
      </c>
      <c r="N590" s="324">
        <v>1671.9910159680001</v>
      </c>
      <c r="O590" s="314">
        <v>0</v>
      </c>
      <c r="P590" s="314">
        <v>1671.9910159680001</v>
      </c>
      <c r="Q590" s="314">
        <v>0</v>
      </c>
      <c r="R590" s="280">
        <v>0</v>
      </c>
      <c r="S590" s="326">
        <v>2230.21344</v>
      </c>
      <c r="T590" s="317">
        <v>558.22242403199994</v>
      </c>
      <c r="U590" s="335">
        <v>36.47</v>
      </c>
      <c r="V590" s="59">
        <v>49</v>
      </c>
      <c r="W590" s="65"/>
      <c r="X590" s="60">
        <v>49</v>
      </c>
      <c r="Y590" s="59">
        <v>1671.9910159680001</v>
      </c>
      <c r="Z590" s="58">
        <v>0</v>
      </c>
      <c r="AA590" s="60">
        <v>1671.9910159680001</v>
      </c>
      <c r="AB590" s="61">
        <v>1</v>
      </c>
    </row>
    <row r="591" spans="1:28" ht="15.75" x14ac:dyDescent="0.2">
      <c r="A591" s="63" t="s">
        <v>1694</v>
      </c>
      <c r="B591" s="172" t="s">
        <v>960</v>
      </c>
      <c r="C591" s="154" t="s">
        <v>364</v>
      </c>
      <c r="D591" s="160" t="s">
        <v>508</v>
      </c>
      <c r="E591" s="153" t="s">
        <v>87</v>
      </c>
      <c r="F591" s="155">
        <v>206</v>
      </c>
      <c r="G591" s="155">
        <v>81.806399999999996</v>
      </c>
      <c r="H591" s="57">
        <v>61.33025808</v>
      </c>
      <c r="I591" s="58">
        <v>12634.033164480001</v>
      </c>
      <c r="J591" s="323">
        <v>145</v>
      </c>
      <c r="K591" s="324">
        <v>8892.8874216000004</v>
      </c>
      <c r="L591" s="323"/>
      <c r="M591" s="324">
        <v>0</v>
      </c>
      <c r="N591" s="324">
        <v>21526.920586079999</v>
      </c>
      <c r="O591" s="314">
        <v>8892.8874216000004</v>
      </c>
      <c r="P591" s="314">
        <v>3741.1457428800004</v>
      </c>
      <c r="Q591" s="314">
        <v>-8892.8874216000004</v>
      </c>
      <c r="R591" s="280">
        <v>-8892.8874216000004</v>
      </c>
      <c r="S591" s="326">
        <v>16852.118399999999</v>
      </c>
      <c r="T591" s="317">
        <v>4218.0852355199986</v>
      </c>
      <c r="U591" s="335">
        <v>65.55</v>
      </c>
      <c r="V591" s="59">
        <v>61</v>
      </c>
      <c r="W591" s="65">
        <v>145</v>
      </c>
      <c r="X591" s="60">
        <v>206</v>
      </c>
      <c r="Y591" s="59">
        <v>3741.1457428799999</v>
      </c>
      <c r="Z591" s="58">
        <v>8892.8874216000004</v>
      </c>
      <c r="AA591" s="60">
        <v>12634.033164480001</v>
      </c>
      <c r="AB591" s="61">
        <v>1</v>
      </c>
    </row>
    <row r="592" spans="1:28" ht="12.75" customHeight="1" x14ac:dyDescent="0.2">
      <c r="A592" s="259" t="s">
        <v>1695</v>
      </c>
      <c r="B592" s="170"/>
      <c r="C592" s="145" t="s">
        <v>297</v>
      </c>
      <c r="D592" s="145"/>
      <c r="E592" s="145"/>
      <c r="F592" s="145"/>
      <c r="G592" s="162"/>
      <c r="H592" s="162"/>
      <c r="I592" s="184">
        <v>7313.7572464319992</v>
      </c>
      <c r="J592" s="184">
        <v>0</v>
      </c>
      <c r="K592" s="184">
        <v>0</v>
      </c>
      <c r="L592" s="184">
        <v>0</v>
      </c>
      <c r="M592" s="184">
        <v>0</v>
      </c>
      <c r="N592" s="184">
        <v>7313.7572464319992</v>
      </c>
      <c r="O592" s="184">
        <v>0</v>
      </c>
      <c r="P592" s="184">
        <v>7313.7572464319992</v>
      </c>
      <c r="Q592" s="184">
        <v>0</v>
      </c>
      <c r="R592" s="184">
        <v>0</v>
      </c>
      <c r="S592" s="184">
        <v>9755.5785599999981</v>
      </c>
      <c r="T592" s="184">
        <v>2255.1963520319991</v>
      </c>
      <c r="U592" s="338">
        <v>1042.26</v>
      </c>
      <c r="V592" s="185"/>
      <c r="W592" s="184"/>
      <c r="X592" s="186">
        <v>317</v>
      </c>
      <c r="Y592" s="185">
        <v>7313.7572464319992</v>
      </c>
      <c r="Z592" s="184">
        <v>0</v>
      </c>
      <c r="AA592" s="186">
        <v>7313.7572464319992</v>
      </c>
      <c r="AB592" s="193">
        <v>1</v>
      </c>
    </row>
    <row r="593" spans="1:28" ht="38.25" x14ac:dyDescent="0.2">
      <c r="A593" s="63" t="s">
        <v>1696</v>
      </c>
      <c r="B593" s="172" t="s">
        <v>961</v>
      </c>
      <c r="C593" s="154" t="s">
        <v>365</v>
      </c>
      <c r="D593" s="160" t="s">
        <v>508</v>
      </c>
      <c r="E593" s="153" t="s">
        <v>28</v>
      </c>
      <c r="F593" s="155">
        <v>12</v>
      </c>
      <c r="G593" s="155">
        <v>85.50048000000001</v>
      </c>
      <c r="H593" s="57">
        <v>64.099709856000004</v>
      </c>
      <c r="I593" s="58">
        <v>769.19651827200005</v>
      </c>
      <c r="J593" s="323"/>
      <c r="K593" s="324">
        <v>0</v>
      </c>
      <c r="L593" s="323"/>
      <c r="M593" s="324">
        <v>0</v>
      </c>
      <c r="N593" s="324">
        <v>769.19651827200005</v>
      </c>
      <c r="O593" s="314">
        <v>0</v>
      </c>
      <c r="P593" s="314">
        <v>769.19651827200005</v>
      </c>
      <c r="Q593" s="314">
        <v>0</v>
      </c>
      <c r="R593" s="280">
        <v>0</v>
      </c>
      <c r="S593" s="326">
        <v>1026.00576</v>
      </c>
      <c r="T593" s="317">
        <v>256.80924172799996</v>
      </c>
      <c r="U593" s="335">
        <v>68.510000000000005</v>
      </c>
      <c r="V593" s="59">
        <v>12</v>
      </c>
      <c r="W593" s="65"/>
      <c r="X593" s="60">
        <v>12</v>
      </c>
      <c r="Y593" s="59">
        <v>769.19651827200005</v>
      </c>
      <c r="Z593" s="58">
        <v>0</v>
      </c>
      <c r="AA593" s="60">
        <v>769.19651827200005</v>
      </c>
      <c r="AB593" s="61">
        <v>1</v>
      </c>
    </row>
    <row r="594" spans="1:28" ht="38.25" x14ac:dyDescent="0.2">
      <c r="A594" s="63" t="s">
        <v>1697</v>
      </c>
      <c r="B594" s="172" t="s">
        <v>962</v>
      </c>
      <c r="C594" s="154" t="s">
        <v>366</v>
      </c>
      <c r="D594" s="160" t="s">
        <v>508</v>
      </c>
      <c r="E594" s="153" t="s">
        <v>28</v>
      </c>
      <c r="F594" s="155">
        <v>1</v>
      </c>
      <c r="G594" s="155">
        <v>21.515519999999999</v>
      </c>
      <c r="H594" s="57">
        <v>16.130185344000001</v>
      </c>
      <c r="I594" s="58">
        <v>16.130185344000001</v>
      </c>
      <c r="J594" s="323"/>
      <c r="K594" s="324">
        <v>0</v>
      </c>
      <c r="L594" s="323"/>
      <c r="M594" s="324">
        <v>0</v>
      </c>
      <c r="N594" s="324">
        <v>16.130185344000001</v>
      </c>
      <c r="O594" s="314">
        <v>0</v>
      </c>
      <c r="P594" s="314">
        <v>16.130185344000001</v>
      </c>
      <c r="Q594" s="314">
        <v>0</v>
      </c>
      <c r="R594" s="280">
        <v>0</v>
      </c>
      <c r="S594" s="326">
        <v>21.515519999999999</v>
      </c>
      <c r="T594" s="317">
        <v>5.3853346559999977</v>
      </c>
      <c r="U594" s="335">
        <v>17.239999999999998</v>
      </c>
      <c r="V594" s="59">
        <v>1</v>
      </c>
      <c r="W594" s="65"/>
      <c r="X594" s="60">
        <v>1</v>
      </c>
      <c r="Y594" s="59">
        <v>16.130185344000001</v>
      </c>
      <c r="Z594" s="58">
        <v>0</v>
      </c>
      <c r="AA594" s="60">
        <v>16.130185344000001</v>
      </c>
      <c r="AB594" s="61">
        <v>1</v>
      </c>
    </row>
    <row r="595" spans="1:28" ht="15.75" x14ac:dyDescent="0.2">
      <c r="A595" s="63" t="s">
        <v>1698</v>
      </c>
      <c r="B595" s="172" t="s">
        <v>963</v>
      </c>
      <c r="C595" s="154" t="s">
        <v>367</v>
      </c>
      <c r="D595" s="160" t="s">
        <v>508</v>
      </c>
      <c r="E595" s="153" t="s">
        <v>31</v>
      </c>
      <c r="F595" s="155">
        <v>4</v>
      </c>
      <c r="G595" s="155">
        <v>71.647679999999994</v>
      </c>
      <c r="H595" s="57">
        <v>53.714265695999998</v>
      </c>
      <c r="I595" s="58">
        <v>214.85706278399999</v>
      </c>
      <c r="J595" s="323"/>
      <c r="K595" s="324">
        <v>0</v>
      </c>
      <c r="L595" s="323"/>
      <c r="M595" s="324">
        <v>0</v>
      </c>
      <c r="N595" s="324">
        <v>214.85706278399999</v>
      </c>
      <c r="O595" s="314">
        <v>0</v>
      </c>
      <c r="P595" s="314">
        <v>214.85706278399999</v>
      </c>
      <c r="Q595" s="314">
        <v>0</v>
      </c>
      <c r="R595" s="280">
        <v>0</v>
      </c>
      <c r="S595" s="326">
        <v>286.59071999999998</v>
      </c>
      <c r="T595" s="317">
        <v>71.733657215999983</v>
      </c>
      <c r="U595" s="335">
        <v>57.41</v>
      </c>
      <c r="V595" s="59">
        <v>4</v>
      </c>
      <c r="W595" s="65"/>
      <c r="X595" s="60">
        <v>4</v>
      </c>
      <c r="Y595" s="59">
        <v>214.85706278399999</v>
      </c>
      <c r="Z595" s="58">
        <v>0</v>
      </c>
      <c r="AA595" s="60">
        <v>214.85706278399999</v>
      </c>
      <c r="AB595" s="61">
        <v>1</v>
      </c>
    </row>
    <row r="596" spans="1:28" ht="38.25" x14ac:dyDescent="0.2">
      <c r="A596" s="63" t="s">
        <v>1699</v>
      </c>
      <c r="B596" s="172" t="s">
        <v>964</v>
      </c>
      <c r="C596" s="154" t="s">
        <v>368</v>
      </c>
      <c r="D596" s="160" t="s">
        <v>508</v>
      </c>
      <c r="E596" s="153" t="s">
        <v>28</v>
      </c>
      <c r="F596" s="155">
        <v>11</v>
      </c>
      <c r="G596" s="155">
        <v>47.399039999999999</v>
      </c>
      <c r="H596" s="57">
        <v>35.535060288000004</v>
      </c>
      <c r="I596" s="58">
        <v>390.88566316800006</v>
      </c>
      <c r="J596" s="323"/>
      <c r="K596" s="324">
        <v>0</v>
      </c>
      <c r="L596" s="323"/>
      <c r="M596" s="324">
        <v>0</v>
      </c>
      <c r="N596" s="324">
        <v>390.88566316800006</v>
      </c>
      <c r="O596" s="314">
        <v>0</v>
      </c>
      <c r="P596" s="314">
        <v>390.88566316800006</v>
      </c>
      <c r="Q596" s="314">
        <v>0</v>
      </c>
      <c r="R596" s="280">
        <v>0</v>
      </c>
      <c r="S596" s="326">
        <v>521.38944000000004</v>
      </c>
      <c r="T596" s="317"/>
      <c r="U596" s="335">
        <v>37.979999999999997</v>
      </c>
      <c r="V596" s="59">
        <v>11</v>
      </c>
      <c r="W596" s="65"/>
      <c r="X596" s="60">
        <v>11</v>
      </c>
      <c r="Y596" s="59">
        <v>390.88566316800006</v>
      </c>
      <c r="Z596" s="58">
        <v>0</v>
      </c>
      <c r="AA596" s="60">
        <v>390.88566316800006</v>
      </c>
      <c r="AB596" s="61">
        <v>1</v>
      </c>
    </row>
    <row r="597" spans="1:28" ht="38.25" x14ac:dyDescent="0.2">
      <c r="A597" s="63" t="s">
        <v>1700</v>
      </c>
      <c r="B597" s="172" t="s">
        <v>965</v>
      </c>
      <c r="C597" s="154" t="s">
        <v>369</v>
      </c>
      <c r="D597" s="160" t="s">
        <v>508</v>
      </c>
      <c r="E597" s="153" t="s">
        <v>28</v>
      </c>
      <c r="F597" s="155">
        <v>7</v>
      </c>
      <c r="G597" s="155">
        <v>12.96672</v>
      </c>
      <c r="H597" s="57">
        <v>9.7211499840000002</v>
      </c>
      <c r="I597" s="58">
        <v>68.048049888000008</v>
      </c>
      <c r="J597" s="323"/>
      <c r="K597" s="324">
        <v>0</v>
      </c>
      <c r="L597" s="323"/>
      <c r="M597" s="324">
        <v>0</v>
      </c>
      <c r="N597" s="324">
        <v>68.048049888000008</v>
      </c>
      <c r="O597" s="314">
        <v>0</v>
      </c>
      <c r="P597" s="314">
        <v>68.048049888000008</v>
      </c>
      <c r="Q597" s="314">
        <v>0</v>
      </c>
      <c r="R597" s="280">
        <v>0</v>
      </c>
      <c r="S597" s="326">
        <v>90.767040000000009</v>
      </c>
      <c r="T597" s="317">
        <v>22.718990112</v>
      </c>
      <c r="U597" s="335">
        <v>10.39</v>
      </c>
      <c r="V597" s="59">
        <v>7</v>
      </c>
      <c r="W597" s="65"/>
      <c r="X597" s="60">
        <v>7</v>
      </c>
      <c r="Y597" s="59">
        <v>68.048049888000008</v>
      </c>
      <c r="Z597" s="58">
        <v>0</v>
      </c>
      <c r="AA597" s="60">
        <v>68.048049888000008</v>
      </c>
      <c r="AB597" s="61">
        <v>1</v>
      </c>
    </row>
    <row r="598" spans="1:28" ht="38.25" x14ac:dyDescent="0.2">
      <c r="A598" s="63" t="s">
        <v>1701</v>
      </c>
      <c r="B598" s="172" t="s">
        <v>966</v>
      </c>
      <c r="C598" s="154" t="s">
        <v>370</v>
      </c>
      <c r="D598" s="160" t="s">
        <v>508</v>
      </c>
      <c r="E598" s="153" t="s">
        <v>28</v>
      </c>
      <c r="F598" s="155">
        <v>15</v>
      </c>
      <c r="G598" s="155">
        <v>19.306560000000001</v>
      </c>
      <c r="H598" s="57">
        <v>14.474128032000001</v>
      </c>
      <c r="I598" s="58">
        <v>217.11192048000001</v>
      </c>
      <c r="J598" s="323"/>
      <c r="K598" s="324">
        <v>0</v>
      </c>
      <c r="L598" s="323"/>
      <c r="M598" s="324">
        <v>0</v>
      </c>
      <c r="N598" s="324">
        <v>217.11192048000001</v>
      </c>
      <c r="O598" s="314">
        <v>0</v>
      </c>
      <c r="P598" s="314">
        <v>217.11192048000001</v>
      </c>
      <c r="Q598" s="314">
        <v>0</v>
      </c>
      <c r="R598" s="280">
        <v>0</v>
      </c>
      <c r="S598" s="326">
        <v>289.59840000000003</v>
      </c>
      <c r="T598" s="317">
        <v>72.486479520000017</v>
      </c>
      <c r="U598" s="335">
        <v>15.47</v>
      </c>
      <c r="V598" s="59">
        <v>15</v>
      </c>
      <c r="W598" s="65"/>
      <c r="X598" s="60">
        <v>15</v>
      </c>
      <c r="Y598" s="59">
        <v>217.11192048000001</v>
      </c>
      <c r="Z598" s="58">
        <v>0</v>
      </c>
      <c r="AA598" s="60">
        <v>217.11192048000001</v>
      </c>
      <c r="AB598" s="61">
        <v>1</v>
      </c>
    </row>
    <row r="599" spans="1:28" ht="38.25" x14ac:dyDescent="0.2">
      <c r="A599" s="63" t="s">
        <v>1702</v>
      </c>
      <c r="B599" s="172" t="s">
        <v>967</v>
      </c>
      <c r="C599" s="154" t="s">
        <v>371</v>
      </c>
      <c r="D599" s="160" t="s">
        <v>508</v>
      </c>
      <c r="E599" s="153" t="s">
        <v>28</v>
      </c>
      <c r="F599" s="155">
        <v>2</v>
      </c>
      <c r="G599" s="155">
        <v>12.217919999999999</v>
      </c>
      <c r="H599" s="57">
        <v>9.1597746240000006</v>
      </c>
      <c r="I599" s="58">
        <v>18.319549248000001</v>
      </c>
      <c r="J599" s="323"/>
      <c r="K599" s="324">
        <v>0</v>
      </c>
      <c r="L599" s="323"/>
      <c r="M599" s="324">
        <v>0</v>
      </c>
      <c r="N599" s="324">
        <v>18.319549248000001</v>
      </c>
      <c r="O599" s="314">
        <v>0</v>
      </c>
      <c r="P599" s="314">
        <v>18.319549248000001</v>
      </c>
      <c r="Q599" s="314">
        <v>0</v>
      </c>
      <c r="R599" s="280">
        <v>0</v>
      </c>
      <c r="S599" s="326">
        <v>24.435839999999999</v>
      </c>
      <c r="T599" s="317">
        <v>6.1162907519999976</v>
      </c>
      <c r="U599" s="335">
        <v>9.7899999999999991</v>
      </c>
      <c r="V599" s="59">
        <v>2</v>
      </c>
      <c r="W599" s="65"/>
      <c r="X599" s="60">
        <v>2</v>
      </c>
      <c r="Y599" s="59">
        <v>18.319549248000001</v>
      </c>
      <c r="Z599" s="58">
        <v>0</v>
      </c>
      <c r="AA599" s="60">
        <v>18.319549248000001</v>
      </c>
      <c r="AB599" s="61">
        <v>1</v>
      </c>
    </row>
    <row r="600" spans="1:28" ht="38.25" x14ac:dyDescent="0.2">
      <c r="A600" s="63" t="s">
        <v>1703</v>
      </c>
      <c r="B600" s="172" t="s">
        <v>968</v>
      </c>
      <c r="C600" s="154" t="s">
        <v>372</v>
      </c>
      <c r="D600" s="160" t="s">
        <v>508</v>
      </c>
      <c r="E600" s="153" t="s">
        <v>28</v>
      </c>
      <c r="F600" s="155">
        <v>6</v>
      </c>
      <c r="G600" s="155">
        <v>33.833280000000002</v>
      </c>
      <c r="H600" s="57">
        <v>25.364810016000003</v>
      </c>
      <c r="I600" s="58">
        <v>152.18886009600001</v>
      </c>
      <c r="J600" s="323"/>
      <c r="K600" s="324">
        <v>0</v>
      </c>
      <c r="L600" s="323"/>
      <c r="M600" s="324">
        <v>0</v>
      </c>
      <c r="N600" s="324">
        <v>152.18886009600001</v>
      </c>
      <c r="O600" s="314">
        <v>0</v>
      </c>
      <c r="P600" s="314">
        <v>152.18886009600001</v>
      </c>
      <c r="Q600" s="314">
        <v>0</v>
      </c>
      <c r="R600" s="280">
        <v>0</v>
      </c>
      <c r="S600" s="326">
        <v>202.99968000000001</v>
      </c>
      <c r="T600" s="317"/>
      <c r="U600" s="335">
        <v>27.11</v>
      </c>
      <c r="V600" s="59">
        <v>6</v>
      </c>
      <c r="W600" s="65"/>
      <c r="X600" s="60">
        <v>6</v>
      </c>
      <c r="Y600" s="59">
        <v>152.18886009600001</v>
      </c>
      <c r="Z600" s="58">
        <v>0</v>
      </c>
      <c r="AA600" s="60">
        <v>152.18886009600001</v>
      </c>
      <c r="AB600" s="61">
        <v>1</v>
      </c>
    </row>
    <row r="601" spans="1:28" ht="25.5" x14ac:dyDescent="0.2">
      <c r="A601" s="63" t="s">
        <v>1704</v>
      </c>
      <c r="B601" s="172" t="s">
        <v>969</v>
      </c>
      <c r="C601" s="154" t="s">
        <v>373</v>
      </c>
      <c r="D601" s="160" t="s">
        <v>508</v>
      </c>
      <c r="E601" s="153" t="s">
        <v>31</v>
      </c>
      <c r="F601" s="155">
        <v>3</v>
      </c>
      <c r="G601" s="155">
        <v>93.824640000000002</v>
      </c>
      <c r="H601" s="57">
        <v>70.340332608000011</v>
      </c>
      <c r="I601" s="58">
        <v>211.02099782400003</v>
      </c>
      <c r="J601" s="323"/>
      <c r="K601" s="324">
        <v>0</v>
      </c>
      <c r="L601" s="323"/>
      <c r="M601" s="324">
        <v>0</v>
      </c>
      <c r="N601" s="324">
        <v>211.02099782400003</v>
      </c>
      <c r="O601" s="314">
        <v>0</v>
      </c>
      <c r="P601" s="314">
        <v>211.02099782400003</v>
      </c>
      <c r="Q601" s="314">
        <v>0</v>
      </c>
      <c r="R601" s="280">
        <v>0</v>
      </c>
      <c r="S601" s="326">
        <v>281.47392000000002</v>
      </c>
      <c r="T601" s="317">
        <v>70.452922175999987</v>
      </c>
      <c r="U601" s="335">
        <v>75.180000000000007</v>
      </c>
      <c r="V601" s="59">
        <v>3</v>
      </c>
      <c r="W601" s="65"/>
      <c r="X601" s="60">
        <v>3</v>
      </c>
      <c r="Y601" s="59">
        <v>211.02099782400003</v>
      </c>
      <c r="Z601" s="58">
        <v>0</v>
      </c>
      <c r="AA601" s="60">
        <v>211.02099782400003</v>
      </c>
      <c r="AB601" s="61">
        <v>1</v>
      </c>
    </row>
    <row r="602" spans="1:28" ht="38.25" x14ac:dyDescent="0.2">
      <c r="A602" s="63" t="s">
        <v>1705</v>
      </c>
      <c r="B602" s="172" t="s">
        <v>970</v>
      </c>
      <c r="C602" s="154" t="s">
        <v>374</v>
      </c>
      <c r="D602" s="160" t="s">
        <v>508</v>
      </c>
      <c r="E602" s="153" t="s">
        <v>28</v>
      </c>
      <c r="F602" s="155">
        <v>24</v>
      </c>
      <c r="G602" s="155">
        <v>12.754560000000001</v>
      </c>
      <c r="H602" s="57">
        <v>9.5620936320000016</v>
      </c>
      <c r="I602" s="58">
        <v>229.49024716800005</v>
      </c>
      <c r="J602" s="323"/>
      <c r="K602" s="324">
        <v>0</v>
      </c>
      <c r="L602" s="323"/>
      <c r="M602" s="324">
        <v>0</v>
      </c>
      <c r="N602" s="324">
        <v>229.49024716800005</v>
      </c>
      <c r="O602" s="314">
        <v>0</v>
      </c>
      <c r="P602" s="314">
        <v>229.49024716800005</v>
      </c>
      <c r="Q602" s="314">
        <v>0</v>
      </c>
      <c r="R602" s="280">
        <v>0</v>
      </c>
      <c r="S602" s="326">
        <v>306.10944000000006</v>
      </c>
      <c r="T602" s="317">
        <v>76.61919283200001</v>
      </c>
      <c r="U602" s="335">
        <v>10.220000000000001</v>
      </c>
      <c r="V602" s="59">
        <v>24</v>
      </c>
      <c r="W602" s="65"/>
      <c r="X602" s="60">
        <v>24</v>
      </c>
      <c r="Y602" s="59">
        <v>229.49024716800005</v>
      </c>
      <c r="Z602" s="58">
        <v>0</v>
      </c>
      <c r="AA602" s="60">
        <v>229.49024716800005</v>
      </c>
      <c r="AB602" s="61">
        <v>1</v>
      </c>
    </row>
    <row r="603" spans="1:28" ht="38.25" x14ac:dyDescent="0.2">
      <c r="A603" s="63" t="s">
        <v>1706</v>
      </c>
      <c r="B603" s="172" t="s">
        <v>971</v>
      </c>
      <c r="C603" s="154" t="s">
        <v>375</v>
      </c>
      <c r="D603" s="160" t="s">
        <v>508</v>
      </c>
      <c r="E603" s="153" t="s">
        <v>28</v>
      </c>
      <c r="F603" s="155">
        <v>30</v>
      </c>
      <c r="G603" s="155">
        <v>18.620159999999998</v>
      </c>
      <c r="H603" s="57">
        <v>13.959533951999999</v>
      </c>
      <c r="I603" s="58">
        <v>418.78601856</v>
      </c>
      <c r="J603" s="323"/>
      <c r="K603" s="324">
        <v>0</v>
      </c>
      <c r="L603" s="323"/>
      <c r="M603" s="324">
        <v>0</v>
      </c>
      <c r="N603" s="324">
        <v>418.78601856</v>
      </c>
      <c r="O603" s="314">
        <v>0</v>
      </c>
      <c r="P603" s="314">
        <v>418.78601856</v>
      </c>
      <c r="Q603" s="314">
        <v>0</v>
      </c>
      <c r="R603" s="280">
        <v>0</v>
      </c>
      <c r="S603" s="326">
        <v>558.60479999999995</v>
      </c>
      <c r="T603" s="317">
        <v>139.81878143999995</v>
      </c>
      <c r="U603" s="335">
        <v>14.92</v>
      </c>
      <c r="V603" s="59">
        <v>30</v>
      </c>
      <c r="W603" s="65"/>
      <c r="X603" s="60">
        <v>30</v>
      </c>
      <c r="Y603" s="59">
        <v>418.78601856</v>
      </c>
      <c r="Z603" s="58">
        <v>0</v>
      </c>
      <c r="AA603" s="60">
        <v>418.78601856</v>
      </c>
      <c r="AB603" s="61">
        <v>1</v>
      </c>
    </row>
    <row r="604" spans="1:28" ht="38.25" x14ac:dyDescent="0.2">
      <c r="A604" s="63" t="s">
        <v>1707</v>
      </c>
      <c r="B604" s="172" t="s">
        <v>972</v>
      </c>
      <c r="C604" s="154" t="s">
        <v>376</v>
      </c>
      <c r="D604" s="160" t="s">
        <v>508</v>
      </c>
      <c r="E604" s="153" t="s">
        <v>28</v>
      </c>
      <c r="F604" s="155">
        <v>20</v>
      </c>
      <c r="G604" s="155">
        <v>11.53152</v>
      </c>
      <c r="H604" s="57">
        <v>8.6451805440000005</v>
      </c>
      <c r="I604" s="58">
        <v>172.90361088</v>
      </c>
      <c r="J604" s="323"/>
      <c r="K604" s="324">
        <v>0</v>
      </c>
      <c r="L604" s="323"/>
      <c r="M604" s="324">
        <v>0</v>
      </c>
      <c r="N604" s="324">
        <v>172.90361088</v>
      </c>
      <c r="O604" s="314">
        <v>0</v>
      </c>
      <c r="P604" s="314">
        <v>172.90361088</v>
      </c>
      <c r="Q604" s="314">
        <v>0</v>
      </c>
      <c r="R604" s="280">
        <v>0</v>
      </c>
      <c r="S604" s="326">
        <v>230.63040000000001</v>
      </c>
      <c r="T604" s="317">
        <v>57.726789120000007</v>
      </c>
      <c r="U604" s="335">
        <v>9.24</v>
      </c>
      <c r="V604" s="59">
        <v>20</v>
      </c>
      <c r="W604" s="65"/>
      <c r="X604" s="60">
        <v>20</v>
      </c>
      <c r="Y604" s="59">
        <v>172.90361088</v>
      </c>
      <c r="Z604" s="58">
        <v>0</v>
      </c>
      <c r="AA604" s="60">
        <v>172.90361088</v>
      </c>
      <c r="AB604" s="61">
        <v>1</v>
      </c>
    </row>
    <row r="605" spans="1:28" ht="38.25" x14ac:dyDescent="0.2">
      <c r="A605" s="63" t="s">
        <v>1708</v>
      </c>
      <c r="B605" s="172" t="s">
        <v>973</v>
      </c>
      <c r="C605" s="154" t="s">
        <v>377</v>
      </c>
      <c r="D605" s="160" t="s">
        <v>508</v>
      </c>
      <c r="E605" s="153" t="s">
        <v>28</v>
      </c>
      <c r="F605" s="155">
        <v>1</v>
      </c>
      <c r="G605" s="155">
        <v>24.473279999999999</v>
      </c>
      <c r="H605" s="57">
        <v>18.347618015999998</v>
      </c>
      <c r="I605" s="58">
        <v>18.347618015999998</v>
      </c>
      <c r="J605" s="323"/>
      <c r="K605" s="324">
        <v>0</v>
      </c>
      <c r="L605" s="323"/>
      <c r="M605" s="324">
        <v>0</v>
      </c>
      <c r="N605" s="324">
        <v>18.347618015999998</v>
      </c>
      <c r="O605" s="314">
        <v>0</v>
      </c>
      <c r="P605" s="314">
        <v>18.347618015999998</v>
      </c>
      <c r="Q605" s="314">
        <v>0</v>
      </c>
      <c r="R605" s="280">
        <v>0</v>
      </c>
      <c r="S605" s="326">
        <v>24.473279999999999</v>
      </c>
      <c r="T605" s="317">
        <v>6.1256619840000006</v>
      </c>
      <c r="U605" s="335">
        <v>19.61</v>
      </c>
      <c r="V605" s="59">
        <v>1</v>
      </c>
      <c r="W605" s="65"/>
      <c r="X605" s="60">
        <v>1</v>
      </c>
      <c r="Y605" s="59">
        <v>18.347618015999998</v>
      </c>
      <c r="Z605" s="58">
        <v>0</v>
      </c>
      <c r="AA605" s="60">
        <v>18.347618015999998</v>
      </c>
      <c r="AB605" s="61">
        <v>1</v>
      </c>
    </row>
    <row r="606" spans="1:28" ht="51" customHeight="1" x14ac:dyDescent="0.2">
      <c r="A606" s="63" t="s">
        <v>1709</v>
      </c>
      <c r="B606" s="172" t="s">
        <v>974</v>
      </c>
      <c r="C606" s="154" t="s">
        <v>378</v>
      </c>
      <c r="D606" s="160" t="s">
        <v>508</v>
      </c>
      <c r="E606" s="153" t="s">
        <v>28</v>
      </c>
      <c r="F606" s="155">
        <v>4</v>
      </c>
      <c r="G606" s="155">
        <v>21.92736</v>
      </c>
      <c r="H606" s="57">
        <v>16.438941792000001</v>
      </c>
      <c r="I606" s="58">
        <v>65.755767168000006</v>
      </c>
      <c r="J606" s="323"/>
      <c r="K606" s="324">
        <v>0</v>
      </c>
      <c r="L606" s="323"/>
      <c r="M606" s="324">
        <v>0</v>
      </c>
      <c r="N606" s="324">
        <v>65.755767168000006</v>
      </c>
      <c r="O606" s="314">
        <v>0</v>
      </c>
      <c r="P606" s="314">
        <v>65.755767168000006</v>
      </c>
      <c r="Q606" s="314">
        <v>0</v>
      </c>
      <c r="R606" s="280">
        <v>0</v>
      </c>
      <c r="S606" s="326">
        <v>87.709440000000001</v>
      </c>
      <c r="T606" s="317">
        <v>21.953672831999995</v>
      </c>
      <c r="U606" s="335">
        <v>17.57</v>
      </c>
      <c r="V606" s="59">
        <v>4</v>
      </c>
      <c r="W606" s="65"/>
      <c r="X606" s="60">
        <v>4</v>
      </c>
      <c r="Y606" s="59">
        <v>65.755767168000006</v>
      </c>
      <c r="Z606" s="58">
        <v>0</v>
      </c>
      <c r="AA606" s="60">
        <v>65.755767168000006</v>
      </c>
      <c r="AB606" s="61">
        <v>1</v>
      </c>
    </row>
    <row r="607" spans="1:28" ht="38.25" x14ac:dyDescent="0.2">
      <c r="A607" s="63" t="s">
        <v>1710</v>
      </c>
      <c r="B607" s="172" t="s">
        <v>975</v>
      </c>
      <c r="C607" s="154" t="s">
        <v>379</v>
      </c>
      <c r="D607" s="160" t="s">
        <v>508</v>
      </c>
      <c r="E607" s="153" t="s">
        <v>28</v>
      </c>
      <c r="F607" s="155">
        <v>5</v>
      </c>
      <c r="G607" s="155">
        <v>60.665279999999996</v>
      </c>
      <c r="H607" s="57">
        <v>45.480760415999995</v>
      </c>
      <c r="I607" s="58">
        <v>227.40380207999999</v>
      </c>
      <c r="J607" s="323"/>
      <c r="K607" s="324">
        <v>0</v>
      </c>
      <c r="L607" s="323"/>
      <c r="M607" s="324">
        <v>0</v>
      </c>
      <c r="N607" s="324">
        <v>227.40380207999999</v>
      </c>
      <c r="O607" s="314">
        <v>0</v>
      </c>
      <c r="P607" s="314">
        <v>227.40380207999999</v>
      </c>
      <c r="Q607" s="314">
        <v>0</v>
      </c>
      <c r="R607" s="280">
        <v>0</v>
      </c>
      <c r="S607" s="326">
        <v>303.32639999999998</v>
      </c>
      <c r="T607" s="317">
        <v>75.922597919999987</v>
      </c>
      <c r="U607" s="335">
        <v>48.61</v>
      </c>
      <c r="V607" s="59">
        <v>5</v>
      </c>
      <c r="W607" s="65"/>
      <c r="X607" s="60">
        <v>5</v>
      </c>
      <c r="Y607" s="59">
        <v>227.40380207999999</v>
      </c>
      <c r="Z607" s="58">
        <v>0</v>
      </c>
      <c r="AA607" s="60">
        <v>227.40380207999999</v>
      </c>
      <c r="AB607" s="61">
        <v>1</v>
      </c>
    </row>
    <row r="608" spans="1:28" ht="51" x14ac:dyDescent="0.2">
      <c r="A608" s="63" t="s">
        <v>1711</v>
      </c>
      <c r="B608" s="172" t="s">
        <v>976</v>
      </c>
      <c r="C608" s="154" t="s">
        <v>380</v>
      </c>
      <c r="D608" s="160" t="s">
        <v>508</v>
      </c>
      <c r="E608" s="153" t="s">
        <v>28</v>
      </c>
      <c r="F608" s="155">
        <v>6</v>
      </c>
      <c r="G608" s="155">
        <v>49.208640000000003</v>
      </c>
      <c r="H608" s="57">
        <v>36.891717408000005</v>
      </c>
      <c r="I608" s="58">
        <v>221.35030444800003</v>
      </c>
      <c r="J608" s="323"/>
      <c r="K608" s="324">
        <v>0</v>
      </c>
      <c r="L608" s="323"/>
      <c r="M608" s="324">
        <v>0</v>
      </c>
      <c r="N608" s="324">
        <v>221.35030444800003</v>
      </c>
      <c r="O608" s="314">
        <v>0</v>
      </c>
      <c r="P608" s="314">
        <v>221.35030444800003</v>
      </c>
      <c r="Q608" s="314">
        <v>0</v>
      </c>
      <c r="R608" s="280">
        <v>0</v>
      </c>
      <c r="S608" s="326">
        <v>295.25184000000002</v>
      </c>
      <c r="T608" s="317">
        <v>73.901535551999984</v>
      </c>
      <c r="U608" s="335">
        <v>39.43</v>
      </c>
      <c r="V608" s="59">
        <v>6</v>
      </c>
      <c r="W608" s="65"/>
      <c r="X608" s="60">
        <v>6</v>
      </c>
      <c r="Y608" s="59">
        <v>221.35030444800003</v>
      </c>
      <c r="Z608" s="58">
        <v>0</v>
      </c>
      <c r="AA608" s="60">
        <v>221.35030444800003</v>
      </c>
      <c r="AB608" s="61">
        <v>1</v>
      </c>
    </row>
    <row r="609" spans="1:28" ht="25.5" x14ac:dyDescent="0.2">
      <c r="A609" s="63" t="s">
        <v>1712</v>
      </c>
      <c r="B609" s="172" t="s">
        <v>977</v>
      </c>
      <c r="C609" s="154" t="s">
        <v>381</v>
      </c>
      <c r="D609" s="160" t="s">
        <v>508</v>
      </c>
      <c r="E609" s="153" t="s">
        <v>31</v>
      </c>
      <c r="F609" s="155">
        <v>3</v>
      </c>
      <c r="G609" s="155">
        <v>254.55456000000001</v>
      </c>
      <c r="H609" s="57">
        <v>190.83955363200002</v>
      </c>
      <c r="I609" s="58">
        <v>572.51866089600003</v>
      </c>
      <c r="J609" s="323"/>
      <c r="K609" s="324">
        <v>0</v>
      </c>
      <c r="L609" s="323"/>
      <c r="M609" s="324">
        <v>0</v>
      </c>
      <c r="N609" s="324">
        <v>572.51866089600003</v>
      </c>
      <c r="O609" s="314">
        <v>0</v>
      </c>
      <c r="P609" s="314">
        <v>572.51866089600003</v>
      </c>
      <c r="Q609" s="314">
        <v>0</v>
      </c>
      <c r="R609" s="280">
        <v>0</v>
      </c>
      <c r="S609" s="326">
        <v>763.66368</v>
      </c>
      <c r="T609" s="317">
        <v>191.14501910399997</v>
      </c>
      <c r="U609" s="335">
        <v>203.97</v>
      </c>
      <c r="V609" s="59">
        <v>3</v>
      </c>
      <c r="W609" s="65"/>
      <c r="X609" s="60">
        <v>3</v>
      </c>
      <c r="Y609" s="59">
        <v>572.51866089600003</v>
      </c>
      <c r="Z609" s="58">
        <v>0</v>
      </c>
      <c r="AA609" s="60">
        <v>572.51866089600003</v>
      </c>
      <c r="AB609" s="61">
        <v>1</v>
      </c>
    </row>
    <row r="610" spans="1:28" ht="38.25" x14ac:dyDescent="0.2">
      <c r="A610" s="63" t="s">
        <v>1713</v>
      </c>
      <c r="B610" s="172" t="s">
        <v>978</v>
      </c>
      <c r="C610" s="154" t="s">
        <v>382</v>
      </c>
      <c r="D610" s="160" t="s">
        <v>508</v>
      </c>
      <c r="E610" s="153" t="s">
        <v>28</v>
      </c>
      <c r="F610" s="155">
        <v>15</v>
      </c>
      <c r="G610" s="155">
        <v>23.300160000000002</v>
      </c>
      <c r="H610" s="57">
        <v>17.468129952000002</v>
      </c>
      <c r="I610" s="58">
        <v>262.02194928</v>
      </c>
      <c r="J610" s="323"/>
      <c r="K610" s="324">
        <v>0</v>
      </c>
      <c r="L610" s="323"/>
      <c r="M610" s="324">
        <v>0</v>
      </c>
      <c r="N610" s="324">
        <v>262.02194928</v>
      </c>
      <c r="O610" s="314">
        <v>0</v>
      </c>
      <c r="P610" s="314">
        <v>262.02194928</v>
      </c>
      <c r="Q610" s="314">
        <v>0</v>
      </c>
      <c r="R610" s="280">
        <v>0</v>
      </c>
      <c r="S610" s="326">
        <v>349.50240000000002</v>
      </c>
      <c r="T610" s="317">
        <v>87.480450720000022</v>
      </c>
      <c r="U610" s="335">
        <v>18.670000000000002</v>
      </c>
      <c r="V610" s="59">
        <v>15</v>
      </c>
      <c r="W610" s="65"/>
      <c r="X610" s="60">
        <v>15</v>
      </c>
      <c r="Y610" s="59">
        <v>262.02194928</v>
      </c>
      <c r="Z610" s="58">
        <v>0</v>
      </c>
      <c r="AA610" s="60">
        <v>262.02194928</v>
      </c>
      <c r="AB610" s="61">
        <v>1</v>
      </c>
    </row>
    <row r="611" spans="1:28" ht="38.25" x14ac:dyDescent="0.2">
      <c r="A611" s="63" t="s">
        <v>1714</v>
      </c>
      <c r="B611" s="172" t="s">
        <v>979</v>
      </c>
      <c r="C611" s="154" t="s">
        <v>383</v>
      </c>
      <c r="D611" s="160" t="s">
        <v>508</v>
      </c>
      <c r="E611" s="153" t="s">
        <v>28</v>
      </c>
      <c r="F611" s="155">
        <v>51</v>
      </c>
      <c r="G611" s="155">
        <v>18.570240000000002</v>
      </c>
      <c r="H611" s="57">
        <v>13.922108928000002</v>
      </c>
      <c r="I611" s="58">
        <v>710.02755532800006</v>
      </c>
      <c r="J611" s="323"/>
      <c r="K611" s="324">
        <v>0</v>
      </c>
      <c r="L611" s="323"/>
      <c r="M611" s="324">
        <v>0</v>
      </c>
      <c r="N611" s="324">
        <v>710.02755532800006</v>
      </c>
      <c r="O611" s="314">
        <v>0</v>
      </c>
      <c r="P611" s="314">
        <v>710.02755532800006</v>
      </c>
      <c r="Q611" s="314">
        <v>0</v>
      </c>
      <c r="R611" s="280">
        <v>0</v>
      </c>
      <c r="S611" s="326">
        <v>947.08224000000007</v>
      </c>
      <c r="T611" s="317">
        <v>237.05468467200001</v>
      </c>
      <c r="U611" s="335">
        <v>14.88</v>
      </c>
      <c r="V611" s="59">
        <v>51</v>
      </c>
      <c r="W611" s="65"/>
      <c r="X611" s="60">
        <v>51</v>
      </c>
      <c r="Y611" s="59">
        <v>710.02755532800006</v>
      </c>
      <c r="Z611" s="58">
        <v>0</v>
      </c>
      <c r="AA611" s="60">
        <v>710.02755532800006</v>
      </c>
      <c r="AB611" s="61">
        <v>1</v>
      </c>
    </row>
    <row r="612" spans="1:28" ht="38.25" x14ac:dyDescent="0.2">
      <c r="A612" s="63" t="s">
        <v>1715</v>
      </c>
      <c r="B612" s="172" t="s">
        <v>980</v>
      </c>
      <c r="C612" s="154" t="s">
        <v>384</v>
      </c>
      <c r="D612" s="160" t="s">
        <v>508</v>
      </c>
      <c r="E612" s="153" t="s">
        <v>28</v>
      </c>
      <c r="F612" s="155">
        <v>8</v>
      </c>
      <c r="G612" s="155">
        <v>26.906879999999997</v>
      </c>
      <c r="H612" s="57">
        <v>20.172087936</v>
      </c>
      <c r="I612" s="58">
        <v>161.376703488</v>
      </c>
      <c r="J612" s="323"/>
      <c r="K612" s="324">
        <v>0</v>
      </c>
      <c r="L612" s="323"/>
      <c r="M612" s="324">
        <v>0</v>
      </c>
      <c r="N612" s="324">
        <v>161.376703488</v>
      </c>
      <c r="O612" s="314">
        <v>0</v>
      </c>
      <c r="P612" s="314">
        <v>161.376703488</v>
      </c>
      <c r="Q612" s="314">
        <v>0</v>
      </c>
      <c r="R612" s="280">
        <v>0</v>
      </c>
      <c r="S612" s="326">
        <v>215.25503999999998</v>
      </c>
      <c r="T612" s="317">
        <v>53.878336511999976</v>
      </c>
      <c r="U612" s="335">
        <v>21.56</v>
      </c>
      <c r="V612" s="59">
        <v>8</v>
      </c>
      <c r="W612" s="65"/>
      <c r="X612" s="60">
        <v>8</v>
      </c>
      <c r="Y612" s="59">
        <v>161.376703488</v>
      </c>
      <c r="Z612" s="58">
        <v>0</v>
      </c>
      <c r="AA612" s="60">
        <v>161.376703488</v>
      </c>
      <c r="AB612" s="61">
        <v>1</v>
      </c>
    </row>
    <row r="613" spans="1:28" ht="38.25" x14ac:dyDescent="0.2">
      <c r="A613" s="63" t="s">
        <v>1716</v>
      </c>
      <c r="B613" s="172" t="s">
        <v>981</v>
      </c>
      <c r="C613" s="154" t="s">
        <v>385</v>
      </c>
      <c r="D613" s="160" t="s">
        <v>508</v>
      </c>
      <c r="E613" s="153" t="s">
        <v>28</v>
      </c>
      <c r="F613" s="155">
        <v>21</v>
      </c>
      <c r="G613" s="155">
        <v>38.351039999999998</v>
      </c>
      <c r="H613" s="57">
        <v>28.751774688000001</v>
      </c>
      <c r="I613" s="58">
        <v>603.78726844800008</v>
      </c>
      <c r="J613" s="323"/>
      <c r="K613" s="324">
        <v>0</v>
      </c>
      <c r="L613" s="323"/>
      <c r="M613" s="324">
        <v>0</v>
      </c>
      <c r="N613" s="324">
        <v>603.78726844800008</v>
      </c>
      <c r="O613" s="314">
        <v>0</v>
      </c>
      <c r="P613" s="314">
        <v>603.78726844800008</v>
      </c>
      <c r="Q613" s="314">
        <v>0</v>
      </c>
      <c r="R613" s="280">
        <v>0</v>
      </c>
      <c r="S613" s="326">
        <v>805.37183999999991</v>
      </c>
      <c r="T613" s="317">
        <v>201.58457155199983</v>
      </c>
      <c r="U613" s="335">
        <v>30.73</v>
      </c>
      <c r="V613" s="59">
        <v>21</v>
      </c>
      <c r="W613" s="65"/>
      <c r="X613" s="60">
        <v>21</v>
      </c>
      <c r="Y613" s="59">
        <v>603.78726844800008</v>
      </c>
      <c r="Z613" s="58">
        <v>0</v>
      </c>
      <c r="AA613" s="60">
        <v>603.78726844800008</v>
      </c>
      <c r="AB613" s="61">
        <v>1</v>
      </c>
    </row>
    <row r="614" spans="1:28" ht="38.25" x14ac:dyDescent="0.2">
      <c r="A614" s="63" t="s">
        <v>1717</v>
      </c>
      <c r="B614" s="172" t="s">
        <v>982</v>
      </c>
      <c r="C614" s="154" t="s">
        <v>386</v>
      </c>
      <c r="D614" s="160" t="s">
        <v>508</v>
      </c>
      <c r="E614" s="153" t="s">
        <v>28</v>
      </c>
      <c r="F614" s="155">
        <v>10</v>
      </c>
      <c r="G614" s="155">
        <v>39.474240000000002</v>
      </c>
      <c r="H614" s="57">
        <v>29.593837728000004</v>
      </c>
      <c r="I614" s="58">
        <v>295.93837728000005</v>
      </c>
      <c r="J614" s="323"/>
      <c r="K614" s="324">
        <v>0</v>
      </c>
      <c r="L614" s="323"/>
      <c r="M614" s="324">
        <v>0</v>
      </c>
      <c r="N614" s="324">
        <v>295.93837728000005</v>
      </c>
      <c r="O614" s="314">
        <v>0</v>
      </c>
      <c r="P614" s="314">
        <v>295.93837728000005</v>
      </c>
      <c r="Q614" s="314">
        <v>0</v>
      </c>
      <c r="R614" s="280">
        <v>0</v>
      </c>
      <c r="S614" s="326">
        <v>394.74240000000003</v>
      </c>
      <c r="T614" s="317">
        <v>98.804022719999978</v>
      </c>
      <c r="U614" s="335">
        <v>31.63</v>
      </c>
      <c r="V614" s="59">
        <v>10</v>
      </c>
      <c r="W614" s="65"/>
      <c r="X614" s="60">
        <v>10</v>
      </c>
      <c r="Y614" s="59">
        <v>295.93837728000005</v>
      </c>
      <c r="Z614" s="58">
        <v>0</v>
      </c>
      <c r="AA614" s="60">
        <v>295.93837728000005</v>
      </c>
      <c r="AB614" s="61">
        <v>1</v>
      </c>
    </row>
    <row r="615" spans="1:28" ht="15.75" x14ac:dyDescent="0.2">
      <c r="A615" s="63" t="s">
        <v>1718</v>
      </c>
      <c r="B615" s="172" t="s">
        <v>983</v>
      </c>
      <c r="C615" s="154" t="s">
        <v>387</v>
      </c>
      <c r="D615" s="160" t="s">
        <v>508</v>
      </c>
      <c r="E615" s="153" t="s">
        <v>31</v>
      </c>
      <c r="F615" s="155">
        <v>3</v>
      </c>
      <c r="G615" s="155">
        <v>76.340159999999997</v>
      </c>
      <c r="H615" s="57">
        <v>57.232217951999999</v>
      </c>
      <c r="I615" s="58">
        <v>171.69665385600001</v>
      </c>
      <c r="J615" s="323"/>
      <c r="K615" s="324">
        <v>0</v>
      </c>
      <c r="L615" s="323"/>
      <c r="M615" s="324">
        <v>0</v>
      </c>
      <c r="N615" s="324">
        <v>171.69665385600001</v>
      </c>
      <c r="O615" s="314">
        <v>0</v>
      </c>
      <c r="P615" s="314">
        <v>171.69665385600001</v>
      </c>
      <c r="Q615" s="314">
        <v>0</v>
      </c>
      <c r="R615" s="280">
        <v>0</v>
      </c>
      <c r="S615" s="326">
        <v>229.02047999999999</v>
      </c>
      <c r="T615" s="317">
        <v>57.32382614399998</v>
      </c>
      <c r="U615" s="335">
        <v>61.17</v>
      </c>
      <c r="V615" s="59">
        <v>3</v>
      </c>
      <c r="W615" s="65"/>
      <c r="X615" s="60">
        <v>3</v>
      </c>
      <c r="Y615" s="59">
        <v>171.69665385600001</v>
      </c>
      <c r="Z615" s="58">
        <v>0</v>
      </c>
      <c r="AA615" s="60">
        <v>171.69665385600001</v>
      </c>
      <c r="AB615" s="61">
        <v>1</v>
      </c>
    </row>
    <row r="616" spans="1:28" ht="38.25" x14ac:dyDescent="0.2">
      <c r="A616" s="63" t="s">
        <v>1719</v>
      </c>
      <c r="B616" s="172" t="s">
        <v>984</v>
      </c>
      <c r="C616" s="154" t="s">
        <v>388</v>
      </c>
      <c r="D616" s="160" t="s">
        <v>508</v>
      </c>
      <c r="E616" s="153" t="s">
        <v>28</v>
      </c>
      <c r="F616" s="155">
        <v>1</v>
      </c>
      <c r="G616" s="155">
        <v>21.216000000000001</v>
      </c>
      <c r="H616" s="57">
        <v>15.905635200000001</v>
      </c>
      <c r="I616" s="58">
        <v>15.905635200000001</v>
      </c>
      <c r="J616" s="323"/>
      <c r="K616" s="324">
        <v>0</v>
      </c>
      <c r="L616" s="323"/>
      <c r="M616" s="324">
        <v>0</v>
      </c>
      <c r="N616" s="324">
        <v>15.905635200000001</v>
      </c>
      <c r="O616" s="314">
        <v>0</v>
      </c>
      <c r="P616" s="314">
        <v>15.905635200000001</v>
      </c>
      <c r="Q616" s="314">
        <v>0</v>
      </c>
      <c r="R616" s="280">
        <v>0</v>
      </c>
      <c r="S616" s="326">
        <v>21.216000000000001</v>
      </c>
      <c r="T616" s="317"/>
      <c r="U616" s="335">
        <v>17</v>
      </c>
      <c r="V616" s="59">
        <v>1</v>
      </c>
      <c r="W616" s="65"/>
      <c r="X616" s="60">
        <v>1</v>
      </c>
      <c r="Y616" s="59">
        <v>15.905635200000001</v>
      </c>
      <c r="Z616" s="58">
        <v>0</v>
      </c>
      <c r="AA616" s="60">
        <v>15.905635200000001</v>
      </c>
      <c r="AB616" s="61">
        <v>1</v>
      </c>
    </row>
    <row r="617" spans="1:28" ht="25.5" x14ac:dyDescent="0.2">
      <c r="A617" s="63" t="s">
        <v>1720</v>
      </c>
      <c r="B617" s="172" t="s">
        <v>985</v>
      </c>
      <c r="C617" s="154" t="s">
        <v>389</v>
      </c>
      <c r="D617" s="160" t="s">
        <v>508</v>
      </c>
      <c r="E617" s="153" t="s">
        <v>31</v>
      </c>
      <c r="F617" s="155">
        <v>6</v>
      </c>
      <c r="G617" s="155">
        <v>63.535679999999992</v>
      </c>
      <c r="H617" s="57">
        <v>47.632699295999998</v>
      </c>
      <c r="I617" s="58">
        <v>285.79619577599999</v>
      </c>
      <c r="J617" s="323"/>
      <c r="K617" s="324">
        <v>0</v>
      </c>
      <c r="L617" s="323"/>
      <c r="M617" s="324">
        <v>0</v>
      </c>
      <c r="N617" s="324">
        <v>285.79619577599999</v>
      </c>
      <c r="O617" s="314">
        <v>0</v>
      </c>
      <c r="P617" s="314">
        <v>285.79619577599999</v>
      </c>
      <c r="Q617" s="314">
        <v>0</v>
      </c>
      <c r="R617" s="280">
        <v>0</v>
      </c>
      <c r="S617" s="326">
        <v>381.21407999999997</v>
      </c>
      <c r="T617" s="317">
        <v>95.417884223999977</v>
      </c>
      <c r="U617" s="335">
        <v>50.91</v>
      </c>
      <c r="V617" s="59">
        <v>6</v>
      </c>
      <c r="W617" s="65"/>
      <c r="X617" s="60">
        <v>6</v>
      </c>
      <c r="Y617" s="59">
        <v>285.79619577599999</v>
      </c>
      <c r="Z617" s="58">
        <v>0</v>
      </c>
      <c r="AA617" s="60">
        <v>285.79619577599999</v>
      </c>
      <c r="AB617" s="61">
        <v>1</v>
      </c>
    </row>
    <row r="618" spans="1:28" ht="38.25" x14ac:dyDescent="0.2">
      <c r="A618" s="63" t="s">
        <v>1721</v>
      </c>
      <c r="B618" s="172" t="s">
        <v>986</v>
      </c>
      <c r="C618" s="154" t="s">
        <v>390</v>
      </c>
      <c r="D618" s="160" t="s">
        <v>508</v>
      </c>
      <c r="E618" s="153" t="s">
        <v>28</v>
      </c>
      <c r="F618" s="155">
        <v>11</v>
      </c>
      <c r="G618" s="155">
        <v>45.564479999999996</v>
      </c>
      <c r="H618" s="57">
        <v>34.159690655999995</v>
      </c>
      <c r="I618" s="58">
        <v>375.75659721599993</v>
      </c>
      <c r="J618" s="323"/>
      <c r="K618" s="324">
        <v>0</v>
      </c>
      <c r="L618" s="323"/>
      <c r="M618" s="324">
        <v>0</v>
      </c>
      <c r="N618" s="324">
        <v>375.75659721599993</v>
      </c>
      <c r="O618" s="314">
        <v>0</v>
      </c>
      <c r="P618" s="314">
        <v>375.75659721599993</v>
      </c>
      <c r="Q618" s="314">
        <v>0</v>
      </c>
      <c r="R618" s="280">
        <v>0</v>
      </c>
      <c r="S618" s="326">
        <v>501.20927999999998</v>
      </c>
      <c r="T618" s="317">
        <v>125.45268278400005</v>
      </c>
      <c r="U618" s="335">
        <v>36.51</v>
      </c>
      <c r="V618" s="59">
        <v>11</v>
      </c>
      <c r="W618" s="65"/>
      <c r="X618" s="60">
        <v>11</v>
      </c>
      <c r="Y618" s="59">
        <v>375.75659721599993</v>
      </c>
      <c r="Z618" s="58">
        <v>0</v>
      </c>
      <c r="AA618" s="60">
        <v>375.75659721599993</v>
      </c>
      <c r="AB618" s="61">
        <v>1</v>
      </c>
    </row>
    <row r="619" spans="1:28" ht="38.25" x14ac:dyDescent="0.2">
      <c r="A619" s="63" t="s">
        <v>1722</v>
      </c>
      <c r="B619" s="172" t="s">
        <v>987</v>
      </c>
      <c r="C619" s="154" t="s">
        <v>391</v>
      </c>
      <c r="D619" s="160" t="s">
        <v>508</v>
      </c>
      <c r="E619" s="153" t="s">
        <v>28</v>
      </c>
      <c r="F619" s="155">
        <v>2</v>
      </c>
      <c r="G619" s="155">
        <v>29.153279999999999</v>
      </c>
      <c r="H619" s="57">
        <v>21.856214015999999</v>
      </c>
      <c r="I619" s="58">
        <v>43.712428031999998</v>
      </c>
      <c r="J619" s="323"/>
      <c r="K619" s="324">
        <v>0</v>
      </c>
      <c r="L619" s="323"/>
      <c r="M619" s="324">
        <v>0</v>
      </c>
      <c r="N619" s="324">
        <v>43.712428031999998</v>
      </c>
      <c r="O619" s="314">
        <v>0</v>
      </c>
      <c r="P619" s="314">
        <v>43.712428031999998</v>
      </c>
      <c r="Q619" s="314">
        <v>0</v>
      </c>
      <c r="R619" s="280">
        <v>0</v>
      </c>
      <c r="S619" s="326">
        <v>58.306559999999998</v>
      </c>
      <c r="T619" s="317">
        <v>14.594131967999999</v>
      </c>
      <c r="U619" s="335">
        <v>23.36</v>
      </c>
      <c r="V619" s="59">
        <v>2</v>
      </c>
      <c r="W619" s="65"/>
      <c r="X619" s="60">
        <v>2</v>
      </c>
      <c r="Y619" s="59">
        <v>43.712428031999998</v>
      </c>
      <c r="Z619" s="58">
        <v>0</v>
      </c>
      <c r="AA619" s="60">
        <v>43.712428031999998</v>
      </c>
      <c r="AB619" s="61">
        <v>1</v>
      </c>
    </row>
    <row r="620" spans="1:28" ht="47.25" customHeight="1" x14ac:dyDescent="0.2">
      <c r="A620" s="63" t="s">
        <v>1723</v>
      </c>
      <c r="B620" s="172" t="s">
        <v>988</v>
      </c>
      <c r="C620" s="154" t="s">
        <v>392</v>
      </c>
      <c r="D620" s="160" t="s">
        <v>508</v>
      </c>
      <c r="E620" s="153" t="s">
        <v>28</v>
      </c>
      <c r="F620" s="155">
        <v>14</v>
      </c>
      <c r="G620" s="155">
        <v>19.680959999999999</v>
      </c>
      <c r="H620" s="57">
        <v>14.754815711999999</v>
      </c>
      <c r="I620" s="58">
        <v>206.567419968</v>
      </c>
      <c r="J620" s="323"/>
      <c r="K620" s="324">
        <v>0</v>
      </c>
      <c r="L620" s="323"/>
      <c r="M620" s="324">
        <v>0</v>
      </c>
      <c r="N620" s="324">
        <v>206.567419968</v>
      </c>
      <c r="O620" s="314">
        <v>0</v>
      </c>
      <c r="P620" s="314">
        <v>206.567419968</v>
      </c>
      <c r="Q620" s="314">
        <v>0</v>
      </c>
      <c r="R620" s="280">
        <v>0</v>
      </c>
      <c r="S620" s="326">
        <v>275.53343999999998</v>
      </c>
      <c r="T620" s="317">
        <v>68.966020031999989</v>
      </c>
      <c r="U620" s="335">
        <v>15.77</v>
      </c>
      <c r="V620" s="59">
        <v>14</v>
      </c>
      <c r="W620" s="65"/>
      <c r="X620" s="60">
        <v>14</v>
      </c>
      <c r="Y620" s="59">
        <v>206.567419968</v>
      </c>
      <c r="Z620" s="58">
        <v>0</v>
      </c>
      <c r="AA620" s="60">
        <v>206.567419968</v>
      </c>
      <c r="AB620" s="61">
        <v>1</v>
      </c>
    </row>
    <row r="621" spans="1:28" ht="38.25" x14ac:dyDescent="0.2">
      <c r="A621" s="63" t="s">
        <v>1724</v>
      </c>
      <c r="B621" s="172" t="s">
        <v>989</v>
      </c>
      <c r="C621" s="154" t="s">
        <v>393</v>
      </c>
      <c r="D621" s="160" t="s">
        <v>508</v>
      </c>
      <c r="E621" s="153" t="s">
        <v>28</v>
      </c>
      <c r="F621" s="155">
        <v>1</v>
      </c>
      <c r="G621" s="155">
        <v>23.212800000000001</v>
      </c>
      <c r="H621" s="57">
        <v>17.40263616</v>
      </c>
      <c r="I621" s="58">
        <v>17.40263616</v>
      </c>
      <c r="J621" s="323"/>
      <c r="K621" s="324">
        <v>0</v>
      </c>
      <c r="L621" s="323"/>
      <c r="M621" s="324">
        <v>0</v>
      </c>
      <c r="N621" s="324">
        <v>17.40263616</v>
      </c>
      <c r="O621" s="314">
        <v>0</v>
      </c>
      <c r="P621" s="314">
        <v>17.40263616</v>
      </c>
      <c r="Q621" s="314">
        <v>0</v>
      </c>
      <c r="R621" s="280">
        <v>0</v>
      </c>
      <c r="S621" s="326">
        <v>23.212800000000001</v>
      </c>
      <c r="T621" s="317">
        <v>5.8101638400000013</v>
      </c>
      <c r="U621" s="335">
        <v>18.600000000000001</v>
      </c>
      <c r="V621" s="59">
        <v>1</v>
      </c>
      <c r="W621" s="65"/>
      <c r="X621" s="60">
        <v>1</v>
      </c>
      <c r="Y621" s="59">
        <v>17.40263616</v>
      </c>
      <c r="Z621" s="58">
        <v>0</v>
      </c>
      <c r="AA621" s="60">
        <v>17.40263616</v>
      </c>
      <c r="AB621" s="61">
        <v>1</v>
      </c>
    </row>
    <row r="622" spans="1:28" ht="38.25" x14ac:dyDescent="0.2">
      <c r="A622" s="63" t="s">
        <v>1725</v>
      </c>
      <c r="B622" s="172" t="s">
        <v>924</v>
      </c>
      <c r="C622" s="154" t="s">
        <v>323</v>
      </c>
      <c r="D622" s="160" t="s">
        <v>508</v>
      </c>
      <c r="E622" s="153" t="s">
        <v>28</v>
      </c>
      <c r="F622" s="155">
        <v>7</v>
      </c>
      <c r="G622" s="155">
        <v>10.99488</v>
      </c>
      <c r="H622" s="57">
        <v>8.2428615360000013</v>
      </c>
      <c r="I622" s="58">
        <v>57.700030752000011</v>
      </c>
      <c r="J622" s="323"/>
      <c r="K622" s="324">
        <v>0</v>
      </c>
      <c r="L622" s="323"/>
      <c r="M622" s="324">
        <v>0</v>
      </c>
      <c r="N622" s="324">
        <v>57.700030752000011</v>
      </c>
      <c r="O622" s="314">
        <v>0</v>
      </c>
      <c r="P622" s="314">
        <v>57.700030752000011</v>
      </c>
      <c r="Q622" s="314">
        <v>0</v>
      </c>
      <c r="R622" s="280">
        <v>0</v>
      </c>
      <c r="S622" s="326">
        <v>76.964160000000007</v>
      </c>
      <c r="T622" s="317">
        <v>19.264129247999996</v>
      </c>
      <c r="U622" s="335">
        <v>8.81</v>
      </c>
      <c r="V622" s="59">
        <v>7</v>
      </c>
      <c r="W622" s="65"/>
      <c r="X622" s="60">
        <v>7</v>
      </c>
      <c r="Y622" s="59">
        <v>57.700030752000011</v>
      </c>
      <c r="Z622" s="58">
        <v>0</v>
      </c>
      <c r="AA622" s="60">
        <v>57.700030752000011</v>
      </c>
      <c r="AB622" s="61">
        <v>1</v>
      </c>
    </row>
    <row r="623" spans="1:28" ht="25.5" x14ac:dyDescent="0.2">
      <c r="A623" s="63" t="s">
        <v>1726</v>
      </c>
      <c r="B623" s="172" t="s">
        <v>990</v>
      </c>
      <c r="C623" s="154" t="s">
        <v>394</v>
      </c>
      <c r="D623" s="160" t="s">
        <v>508</v>
      </c>
      <c r="E623" s="153" t="s">
        <v>28</v>
      </c>
      <c r="F623" s="155">
        <v>13</v>
      </c>
      <c r="G623" s="155">
        <v>12.49248</v>
      </c>
      <c r="H623" s="57">
        <v>9.3656122560000004</v>
      </c>
      <c r="I623" s="58">
        <v>121.752959328</v>
      </c>
      <c r="J623" s="323"/>
      <c r="K623" s="324">
        <v>0</v>
      </c>
      <c r="L623" s="323"/>
      <c r="M623" s="324">
        <v>0</v>
      </c>
      <c r="N623" s="324">
        <v>121.752959328</v>
      </c>
      <c r="O623" s="314">
        <v>0</v>
      </c>
      <c r="P623" s="314">
        <v>121.752959328</v>
      </c>
      <c r="Q623" s="314">
        <v>0</v>
      </c>
      <c r="R623" s="280">
        <v>0</v>
      </c>
      <c r="S623" s="326">
        <v>162.40224000000001</v>
      </c>
      <c r="T623" s="317">
        <v>40.649280672000003</v>
      </c>
      <c r="U623" s="335">
        <v>10.01</v>
      </c>
      <c r="V623" s="59">
        <v>13</v>
      </c>
      <c r="W623" s="65"/>
      <c r="X623" s="60">
        <v>13</v>
      </c>
      <c r="Y623" s="59">
        <v>121.752959328</v>
      </c>
      <c r="Z623" s="58">
        <v>0</v>
      </c>
      <c r="AA623" s="60">
        <v>121.752959328</v>
      </c>
      <c r="AB623" s="61">
        <v>1</v>
      </c>
    </row>
    <row r="624" spans="1:28" ht="12.75" customHeight="1" x14ac:dyDescent="0.2">
      <c r="A624" s="262" t="s">
        <v>1727</v>
      </c>
      <c r="B624" s="170"/>
      <c r="C624" s="145" t="s">
        <v>395</v>
      </c>
      <c r="D624" s="145"/>
      <c r="E624" s="145"/>
      <c r="F624" s="145"/>
      <c r="G624" s="162"/>
      <c r="H624" s="162"/>
      <c r="I624" s="190">
        <v>63355.429047456011</v>
      </c>
      <c r="J624" s="190">
        <v>0</v>
      </c>
      <c r="K624" s="190">
        <v>0</v>
      </c>
      <c r="L624" s="190">
        <v>0</v>
      </c>
      <c r="M624" s="190">
        <v>0</v>
      </c>
      <c r="N624" s="190">
        <v>63355.429047456011</v>
      </c>
      <c r="O624" s="190">
        <v>0</v>
      </c>
      <c r="P624" s="190">
        <v>63355.429047456011</v>
      </c>
      <c r="Q624" s="190">
        <v>0</v>
      </c>
      <c r="R624" s="190">
        <v>0</v>
      </c>
      <c r="S624" s="190">
        <v>84507.708480000001</v>
      </c>
      <c r="T624" s="190">
        <v>21152.279432543997</v>
      </c>
      <c r="U624" s="340">
        <v>43230.12</v>
      </c>
      <c r="V624" s="191"/>
      <c r="W624" s="190"/>
      <c r="X624" s="192">
        <v>22</v>
      </c>
      <c r="Y624" s="191">
        <v>63355.429047456011</v>
      </c>
      <c r="Z624" s="190">
        <v>0</v>
      </c>
      <c r="AA624" s="192">
        <v>63355.429047456011</v>
      </c>
      <c r="AB624" s="193">
        <v>1</v>
      </c>
    </row>
    <row r="625" spans="1:28" ht="15.75" x14ac:dyDescent="0.2">
      <c r="A625" s="63" t="s">
        <v>1728</v>
      </c>
      <c r="B625" s="172" t="s">
        <v>991</v>
      </c>
      <c r="C625" s="154" t="s">
        <v>396</v>
      </c>
      <c r="D625" s="160" t="s">
        <v>508</v>
      </c>
      <c r="E625" s="153" t="s">
        <v>31</v>
      </c>
      <c r="F625" s="155">
        <v>2</v>
      </c>
      <c r="G625" s="155">
        <v>972.79104000000007</v>
      </c>
      <c r="H625" s="57">
        <v>729.30144268800007</v>
      </c>
      <c r="I625" s="58">
        <v>1458.6028853760001</v>
      </c>
      <c r="J625" s="323"/>
      <c r="K625" s="324">
        <v>0</v>
      </c>
      <c r="L625" s="323"/>
      <c r="M625" s="324">
        <v>0</v>
      </c>
      <c r="N625" s="324">
        <v>1458.6028853760001</v>
      </c>
      <c r="O625" s="314">
        <v>0</v>
      </c>
      <c r="P625" s="314">
        <v>1458.6028853760001</v>
      </c>
      <c r="Q625" s="314">
        <v>0</v>
      </c>
      <c r="R625" s="280">
        <v>0</v>
      </c>
      <c r="S625" s="326">
        <v>1945.5820800000001</v>
      </c>
      <c r="T625" s="317">
        <v>486.979194624</v>
      </c>
      <c r="U625" s="335">
        <v>779.48</v>
      </c>
      <c r="V625" s="59">
        <v>2</v>
      </c>
      <c r="W625" s="65"/>
      <c r="X625" s="60">
        <v>2</v>
      </c>
      <c r="Y625" s="59">
        <v>1458.6028853760001</v>
      </c>
      <c r="Z625" s="58">
        <v>0</v>
      </c>
      <c r="AA625" s="60">
        <v>1458.6028853760001</v>
      </c>
      <c r="AB625" s="61">
        <v>1</v>
      </c>
    </row>
    <row r="626" spans="1:28" ht="38.25" x14ac:dyDescent="0.2">
      <c r="A626" s="63" t="s">
        <v>1729</v>
      </c>
      <c r="B626" s="172" t="s">
        <v>992</v>
      </c>
      <c r="C626" s="154" t="s">
        <v>397</v>
      </c>
      <c r="D626" s="160" t="s">
        <v>508</v>
      </c>
      <c r="E626" s="153" t="s">
        <v>28</v>
      </c>
      <c r="F626" s="155">
        <v>15</v>
      </c>
      <c r="G626" s="155">
        <v>766.37184000000002</v>
      </c>
      <c r="H626" s="57">
        <v>574.5489684480001</v>
      </c>
      <c r="I626" s="58">
        <v>8618.2345267200017</v>
      </c>
      <c r="J626" s="323"/>
      <c r="K626" s="324">
        <v>0</v>
      </c>
      <c r="L626" s="323"/>
      <c r="M626" s="324">
        <v>0</v>
      </c>
      <c r="N626" s="324">
        <v>8618.2345267200017</v>
      </c>
      <c r="O626" s="314">
        <v>0</v>
      </c>
      <c r="P626" s="314">
        <v>8618.2345267200017</v>
      </c>
      <c r="Q626" s="314">
        <v>0</v>
      </c>
      <c r="R626" s="280">
        <v>0</v>
      </c>
      <c r="S626" s="326">
        <v>11495.577600000001</v>
      </c>
      <c r="T626" s="317">
        <v>2877.3430732799989</v>
      </c>
      <c r="U626" s="335">
        <v>614.08000000000004</v>
      </c>
      <c r="V626" s="59">
        <v>15</v>
      </c>
      <c r="W626" s="65"/>
      <c r="X626" s="60">
        <v>15</v>
      </c>
      <c r="Y626" s="59">
        <v>8618.2345267200017</v>
      </c>
      <c r="Z626" s="58">
        <v>0</v>
      </c>
      <c r="AA626" s="60">
        <v>8618.2345267200017</v>
      </c>
      <c r="AB626" s="61">
        <v>1</v>
      </c>
    </row>
    <row r="627" spans="1:28" ht="15.75" x14ac:dyDescent="0.2">
      <c r="A627" s="63" t="s">
        <v>1730</v>
      </c>
      <c r="B627" s="172" t="s">
        <v>991</v>
      </c>
      <c r="C627" s="154" t="s">
        <v>396</v>
      </c>
      <c r="D627" s="160" t="s">
        <v>508</v>
      </c>
      <c r="E627" s="153" t="s">
        <v>31</v>
      </c>
      <c r="F627" s="155">
        <v>1</v>
      </c>
      <c r="G627" s="155">
        <v>972.79104000000007</v>
      </c>
      <c r="H627" s="57">
        <v>729.30144268800007</v>
      </c>
      <c r="I627" s="58">
        <v>729.30144268800007</v>
      </c>
      <c r="J627" s="323"/>
      <c r="K627" s="324">
        <v>0</v>
      </c>
      <c r="L627" s="323"/>
      <c r="M627" s="324">
        <v>0</v>
      </c>
      <c r="N627" s="324">
        <v>729.30144268800007</v>
      </c>
      <c r="O627" s="314">
        <v>0</v>
      </c>
      <c r="P627" s="314">
        <v>729.30144268800007</v>
      </c>
      <c r="Q627" s="314">
        <v>0</v>
      </c>
      <c r="R627" s="280">
        <v>0</v>
      </c>
      <c r="S627" s="326">
        <v>972.79104000000007</v>
      </c>
      <c r="T627" s="317">
        <v>243.489597312</v>
      </c>
      <c r="U627" s="335">
        <v>779.48</v>
      </c>
      <c r="V627" s="59">
        <v>1</v>
      </c>
      <c r="W627" s="65"/>
      <c r="X627" s="60">
        <v>1</v>
      </c>
      <c r="Y627" s="59">
        <v>729.30144268800007</v>
      </c>
      <c r="Z627" s="58">
        <v>0</v>
      </c>
      <c r="AA627" s="60">
        <v>729.30144268800007</v>
      </c>
      <c r="AB627" s="61">
        <v>1</v>
      </c>
    </row>
    <row r="628" spans="1:28" ht="38.25" x14ac:dyDescent="0.2">
      <c r="A628" s="63" t="s">
        <v>1731</v>
      </c>
      <c r="B628" s="172" t="s">
        <v>993</v>
      </c>
      <c r="C628" s="154" t="s">
        <v>994</v>
      </c>
      <c r="D628" s="160" t="s">
        <v>508</v>
      </c>
      <c r="E628" s="153" t="s">
        <v>28</v>
      </c>
      <c r="F628" s="155">
        <v>1</v>
      </c>
      <c r="G628" s="155">
        <v>15689.568960000001</v>
      </c>
      <c r="H628" s="57">
        <v>11762.469849312001</v>
      </c>
      <c r="I628" s="58">
        <v>11762.469849312001</v>
      </c>
      <c r="J628" s="323"/>
      <c r="K628" s="324">
        <v>0</v>
      </c>
      <c r="L628" s="323"/>
      <c r="M628" s="324">
        <v>0</v>
      </c>
      <c r="N628" s="324">
        <v>11762.469849312001</v>
      </c>
      <c r="O628" s="314">
        <v>0</v>
      </c>
      <c r="P628" s="314">
        <v>11762.469849312001</v>
      </c>
      <c r="Q628" s="314">
        <v>0</v>
      </c>
      <c r="R628" s="280">
        <v>0</v>
      </c>
      <c r="S628" s="326">
        <v>15689.568960000001</v>
      </c>
      <c r="T628" s="317">
        <v>3927.0991106879992</v>
      </c>
      <c r="U628" s="335">
        <v>12571.77</v>
      </c>
      <c r="V628" s="59">
        <v>1</v>
      </c>
      <c r="W628" s="65"/>
      <c r="X628" s="60">
        <v>1</v>
      </c>
      <c r="Y628" s="59">
        <v>11762.469849312001</v>
      </c>
      <c r="Z628" s="58">
        <v>0</v>
      </c>
      <c r="AA628" s="60">
        <v>11762.469849312001</v>
      </c>
      <c r="AB628" s="61">
        <v>1</v>
      </c>
    </row>
    <row r="629" spans="1:28" ht="38.25" x14ac:dyDescent="0.2">
      <c r="A629" s="63" t="s">
        <v>1732</v>
      </c>
      <c r="B629" s="172" t="s">
        <v>995</v>
      </c>
      <c r="C629" s="154" t="s">
        <v>996</v>
      </c>
      <c r="D629" s="160" t="s">
        <v>508</v>
      </c>
      <c r="E629" s="153" t="s">
        <v>28</v>
      </c>
      <c r="F629" s="155">
        <v>1</v>
      </c>
      <c r="G629" s="155">
        <v>16695.144960000001</v>
      </c>
      <c r="H629" s="57">
        <v>12516.350176512002</v>
      </c>
      <c r="I629" s="58">
        <v>12516.350176512002</v>
      </c>
      <c r="J629" s="323"/>
      <c r="K629" s="324">
        <v>0</v>
      </c>
      <c r="L629" s="323"/>
      <c r="M629" s="324">
        <v>0</v>
      </c>
      <c r="N629" s="324">
        <v>12516.350176512002</v>
      </c>
      <c r="O629" s="314">
        <v>0</v>
      </c>
      <c r="P629" s="314">
        <v>12516.350176512002</v>
      </c>
      <c r="Q629" s="314">
        <v>0</v>
      </c>
      <c r="R629" s="280">
        <v>0</v>
      </c>
      <c r="S629" s="326">
        <v>16695.144960000001</v>
      </c>
      <c r="T629" s="317">
        <v>4178.7947834879997</v>
      </c>
      <c r="U629" s="335">
        <v>13377.52</v>
      </c>
      <c r="V629" s="59">
        <v>1</v>
      </c>
      <c r="W629" s="65"/>
      <c r="X629" s="60">
        <v>1</v>
      </c>
      <c r="Y629" s="59">
        <v>12516.350176512002</v>
      </c>
      <c r="Z629" s="58">
        <v>0</v>
      </c>
      <c r="AA629" s="60">
        <v>12516.350176512002</v>
      </c>
      <c r="AB629" s="61">
        <v>1</v>
      </c>
    </row>
    <row r="630" spans="1:28" ht="38.25" x14ac:dyDescent="0.2">
      <c r="A630" s="63" t="s">
        <v>1733</v>
      </c>
      <c r="B630" s="172" t="s">
        <v>997</v>
      </c>
      <c r="C630" s="154" t="s">
        <v>998</v>
      </c>
      <c r="D630" s="160" t="s">
        <v>508</v>
      </c>
      <c r="E630" s="153" t="s">
        <v>28</v>
      </c>
      <c r="F630" s="155">
        <v>2</v>
      </c>
      <c r="G630" s="155">
        <v>18854.521920000003</v>
      </c>
      <c r="H630" s="57">
        <v>14135.235083424002</v>
      </c>
      <c r="I630" s="58">
        <v>28270.470166848005</v>
      </c>
      <c r="J630" s="323"/>
      <c r="K630" s="324">
        <v>0</v>
      </c>
      <c r="L630" s="323"/>
      <c r="M630" s="324">
        <v>0</v>
      </c>
      <c r="N630" s="324">
        <v>28270.470166848005</v>
      </c>
      <c r="O630" s="314">
        <v>0</v>
      </c>
      <c r="P630" s="314">
        <v>28270.470166848005</v>
      </c>
      <c r="Q630" s="314">
        <v>0</v>
      </c>
      <c r="R630" s="280">
        <v>0</v>
      </c>
      <c r="S630" s="326">
        <v>37709.043840000006</v>
      </c>
      <c r="T630" s="317">
        <v>9438.573673152001</v>
      </c>
      <c r="U630" s="335">
        <v>15107.79</v>
      </c>
      <c r="V630" s="59">
        <v>2</v>
      </c>
      <c r="W630" s="65"/>
      <c r="X630" s="60">
        <v>2</v>
      </c>
      <c r="Y630" s="59">
        <v>28270.470166848005</v>
      </c>
      <c r="Z630" s="58">
        <v>0</v>
      </c>
      <c r="AA630" s="60">
        <v>28270.470166848005</v>
      </c>
      <c r="AB630" s="61">
        <v>1</v>
      </c>
    </row>
    <row r="631" spans="1:28" ht="15.75" customHeight="1" x14ac:dyDescent="0.25">
      <c r="A631" s="264">
        <v>21</v>
      </c>
      <c r="B631" s="173"/>
      <c r="C631" s="174" t="s">
        <v>398</v>
      </c>
      <c r="D631" s="174"/>
      <c r="E631" s="174"/>
      <c r="F631" s="174"/>
      <c r="G631" s="175"/>
      <c r="H631" s="175"/>
      <c r="I631" s="194">
        <v>60018.688757663993</v>
      </c>
      <c r="J631" s="194">
        <v>0</v>
      </c>
      <c r="K631" s="194">
        <v>0</v>
      </c>
      <c r="L631" s="194">
        <v>0</v>
      </c>
      <c r="M631" s="194">
        <v>0</v>
      </c>
      <c r="N631" s="194">
        <v>60018.688757663993</v>
      </c>
      <c r="O631" s="194">
        <v>0</v>
      </c>
      <c r="P631" s="194">
        <v>60018.688757663993</v>
      </c>
      <c r="Q631" s="194">
        <v>0</v>
      </c>
      <c r="R631" s="194">
        <v>0</v>
      </c>
      <c r="S631" s="194">
        <v>80056.941119999989</v>
      </c>
      <c r="T631" s="194" t="e">
        <v>#REF!</v>
      </c>
      <c r="U631" s="341">
        <v>5099.8999999999996</v>
      </c>
      <c r="V631" s="195"/>
      <c r="W631" s="194"/>
      <c r="X631" s="196">
        <v>946</v>
      </c>
      <c r="Y631" s="195">
        <v>60018.688757663993</v>
      </c>
      <c r="Z631" s="194">
        <v>0</v>
      </c>
      <c r="AA631" s="196">
        <v>60018.688757663993</v>
      </c>
      <c r="AB631" s="197">
        <v>1</v>
      </c>
    </row>
    <row r="632" spans="1:28" ht="12.75" customHeight="1" x14ac:dyDescent="0.2">
      <c r="A632" s="259" t="s">
        <v>1734</v>
      </c>
      <c r="B632" s="170"/>
      <c r="C632" s="145" t="s">
        <v>356</v>
      </c>
      <c r="D632" s="145"/>
      <c r="E632" s="145"/>
      <c r="F632" s="145"/>
      <c r="G632" s="162"/>
      <c r="H632" s="162"/>
      <c r="I632" s="190">
        <v>5382.6540768000004</v>
      </c>
      <c r="J632" s="190">
        <v>0</v>
      </c>
      <c r="K632" s="190">
        <v>0</v>
      </c>
      <c r="L632" s="190">
        <v>0</v>
      </c>
      <c r="M632" s="190">
        <v>0</v>
      </c>
      <c r="N632" s="190">
        <v>5382.6540768000004</v>
      </c>
      <c r="O632" s="190">
        <v>0</v>
      </c>
      <c r="P632" s="190">
        <v>5382.6540768000004</v>
      </c>
      <c r="Q632" s="190">
        <v>0</v>
      </c>
      <c r="R632" s="190">
        <v>0</v>
      </c>
      <c r="S632" s="190">
        <v>7179.7439999999997</v>
      </c>
      <c r="T632" s="190">
        <v>1435.2041807999994</v>
      </c>
      <c r="U632" s="340">
        <v>115.06</v>
      </c>
      <c r="V632" s="191"/>
      <c r="W632" s="190"/>
      <c r="X632" s="192">
        <v>100</v>
      </c>
      <c r="Y632" s="191">
        <v>5382.6540768000004</v>
      </c>
      <c r="Z632" s="190">
        <v>0</v>
      </c>
      <c r="AA632" s="192">
        <v>5382.6540768000004</v>
      </c>
      <c r="AB632" s="193">
        <v>1</v>
      </c>
    </row>
    <row r="633" spans="1:28" ht="25.5" x14ac:dyDescent="0.2">
      <c r="A633" s="66" t="s">
        <v>1735</v>
      </c>
      <c r="B633" s="172" t="s">
        <v>953</v>
      </c>
      <c r="C633" s="154" t="s">
        <v>357</v>
      </c>
      <c r="D633" s="160" t="s">
        <v>508</v>
      </c>
      <c r="E633" s="153" t="s">
        <v>516</v>
      </c>
      <c r="F633" s="155">
        <v>50</v>
      </c>
      <c r="G633" s="155">
        <v>114.67872</v>
      </c>
      <c r="H633" s="57">
        <v>85.974636384000007</v>
      </c>
      <c r="I633" s="58">
        <v>4298.7318192000002</v>
      </c>
      <c r="J633" s="323"/>
      <c r="K633" s="324">
        <v>0</v>
      </c>
      <c r="L633" s="323"/>
      <c r="M633" s="324">
        <v>0</v>
      </c>
      <c r="N633" s="324">
        <v>4298.7318192000002</v>
      </c>
      <c r="O633" s="314">
        <v>0</v>
      </c>
      <c r="P633" s="314">
        <v>4298.7318192000002</v>
      </c>
      <c r="Q633" s="314">
        <v>0</v>
      </c>
      <c r="R633" s="280">
        <v>0</v>
      </c>
      <c r="S633" s="326">
        <v>5733.9359999999997</v>
      </c>
      <c r="T633" s="317">
        <v>1435.2041807999994</v>
      </c>
      <c r="U633" s="335">
        <v>91.89</v>
      </c>
      <c r="V633" s="59">
        <v>50</v>
      </c>
      <c r="W633" s="65"/>
      <c r="X633" s="60">
        <v>50</v>
      </c>
      <c r="Y633" s="59">
        <v>4298.7318192000002</v>
      </c>
      <c r="Z633" s="58">
        <v>0</v>
      </c>
      <c r="AA633" s="60">
        <v>4298.7318192000002</v>
      </c>
      <c r="AB633" s="61">
        <v>1</v>
      </c>
    </row>
    <row r="634" spans="1:28" ht="25.5" x14ac:dyDescent="0.2">
      <c r="A634" s="66" t="s">
        <v>1736</v>
      </c>
      <c r="B634" s="172" t="s">
        <v>954</v>
      </c>
      <c r="C634" s="154" t="s">
        <v>358</v>
      </c>
      <c r="D634" s="160" t="s">
        <v>508</v>
      </c>
      <c r="E634" s="153" t="s">
        <v>516</v>
      </c>
      <c r="F634" s="155">
        <v>50</v>
      </c>
      <c r="G634" s="155">
        <v>28.916160000000001</v>
      </c>
      <c r="H634" s="57">
        <v>21.678445152000002</v>
      </c>
      <c r="I634" s="58">
        <v>1083.9222576000002</v>
      </c>
      <c r="J634" s="323"/>
      <c r="K634" s="324">
        <v>0</v>
      </c>
      <c r="L634" s="323"/>
      <c r="M634" s="324">
        <v>0</v>
      </c>
      <c r="N634" s="324">
        <v>1083.9222576000002</v>
      </c>
      <c r="O634" s="314">
        <v>0</v>
      </c>
      <c r="P634" s="314">
        <v>1083.9222576000002</v>
      </c>
      <c r="Q634" s="314">
        <v>0</v>
      </c>
      <c r="R634" s="280">
        <v>0</v>
      </c>
      <c r="S634" s="326">
        <v>1445.808</v>
      </c>
      <c r="T634" s="317"/>
      <c r="U634" s="335">
        <v>23.17</v>
      </c>
      <c r="V634" s="59">
        <v>50</v>
      </c>
      <c r="W634" s="65"/>
      <c r="X634" s="60">
        <v>50</v>
      </c>
      <c r="Y634" s="59">
        <v>1083.9222576000002</v>
      </c>
      <c r="Z634" s="58">
        <v>0</v>
      </c>
      <c r="AA634" s="60">
        <v>1083.9222576000002</v>
      </c>
      <c r="AB634" s="61">
        <v>1</v>
      </c>
    </row>
    <row r="635" spans="1:28" x14ac:dyDescent="0.2">
      <c r="A635" s="259" t="s">
        <v>1737</v>
      </c>
      <c r="B635" s="170"/>
      <c r="C635" s="145" t="s">
        <v>296</v>
      </c>
      <c r="D635" s="145"/>
      <c r="E635" s="145"/>
      <c r="F635" s="145"/>
      <c r="G635" s="162"/>
      <c r="H635" s="162"/>
      <c r="I635" s="184">
        <v>17320.684713695999</v>
      </c>
      <c r="J635" s="184">
        <v>0</v>
      </c>
      <c r="K635" s="184">
        <v>0</v>
      </c>
      <c r="L635" s="184">
        <v>0</v>
      </c>
      <c r="M635" s="184">
        <v>0</v>
      </c>
      <c r="N635" s="184">
        <v>17320.684713695999</v>
      </c>
      <c r="O635" s="184">
        <v>0</v>
      </c>
      <c r="P635" s="184">
        <v>17320.684713695999</v>
      </c>
      <c r="Q635" s="184">
        <v>0</v>
      </c>
      <c r="R635" s="184">
        <v>0</v>
      </c>
      <c r="S635" s="184">
        <v>23103.487679999998</v>
      </c>
      <c r="T635" s="184" t="e">
        <v>#REF!</v>
      </c>
      <c r="U635" s="338">
        <v>293.87</v>
      </c>
      <c r="V635" s="185"/>
      <c r="W635" s="184"/>
      <c r="X635" s="186">
        <v>501</v>
      </c>
      <c r="Y635" s="185">
        <v>17320.684713695999</v>
      </c>
      <c r="Z635" s="184">
        <v>0</v>
      </c>
      <c r="AA635" s="186">
        <v>17320.684713695999</v>
      </c>
      <c r="AB635" s="193">
        <v>1</v>
      </c>
    </row>
    <row r="636" spans="1:28" ht="38.25" x14ac:dyDescent="0.2">
      <c r="A636" s="66" t="s">
        <v>1738</v>
      </c>
      <c r="B636" s="153" t="s">
        <v>875</v>
      </c>
      <c r="C636" s="154" t="s">
        <v>876</v>
      </c>
      <c r="D636" s="160" t="s">
        <v>508</v>
      </c>
      <c r="E636" s="153" t="s">
        <v>36</v>
      </c>
      <c r="F636" s="155">
        <v>4</v>
      </c>
      <c r="G636" s="155">
        <v>15.238080000000002</v>
      </c>
      <c r="H636" s="57">
        <v>11.423988576000001</v>
      </c>
      <c r="I636" s="58">
        <v>45.695954304000004</v>
      </c>
      <c r="J636" s="323"/>
      <c r="K636" s="324">
        <v>0</v>
      </c>
      <c r="L636" s="323"/>
      <c r="M636" s="324">
        <v>0</v>
      </c>
      <c r="N636" s="324">
        <v>45.695954304000004</v>
      </c>
      <c r="O636" s="314">
        <v>0</v>
      </c>
      <c r="P636" s="314">
        <v>45.695954304000004</v>
      </c>
      <c r="Q636" s="314">
        <v>0</v>
      </c>
      <c r="R636" s="280">
        <v>0</v>
      </c>
      <c r="S636" s="326">
        <v>60.952320000000007</v>
      </c>
      <c r="T636" s="317">
        <v>15.256365696000003</v>
      </c>
      <c r="U636" s="335">
        <v>12.21</v>
      </c>
      <c r="V636" s="59">
        <v>4</v>
      </c>
      <c r="W636" s="65"/>
      <c r="X636" s="60">
        <v>4</v>
      </c>
      <c r="Y636" s="59">
        <v>45.695954304000004</v>
      </c>
      <c r="Z636" s="58">
        <v>0</v>
      </c>
      <c r="AA636" s="60">
        <v>45.695954304000004</v>
      </c>
      <c r="AB636" s="61">
        <v>1</v>
      </c>
    </row>
    <row r="637" spans="1:28" ht="25.5" x14ac:dyDescent="0.2">
      <c r="A637" s="66" t="s">
        <v>1739</v>
      </c>
      <c r="B637" s="153" t="s">
        <v>999</v>
      </c>
      <c r="C637" s="154" t="s">
        <v>1000</v>
      </c>
      <c r="D637" s="160" t="s">
        <v>508</v>
      </c>
      <c r="E637" s="153" t="s">
        <v>36</v>
      </c>
      <c r="F637" s="155">
        <v>99</v>
      </c>
      <c r="G637" s="155">
        <v>28.017599999999998</v>
      </c>
      <c r="H637" s="57">
        <v>21.00479472</v>
      </c>
      <c r="I637" s="58">
        <v>2079.4746772799999</v>
      </c>
      <c r="J637" s="323"/>
      <c r="K637" s="324">
        <v>0</v>
      </c>
      <c r="L637" s="323"/>
      <c r="M637" s="324">
        <v>0</v>
      </c>
      <c r="N637" s="324">
        <v>2079.4746772799999</v>
      </c>
      <c r="O637" s="314">
        <v>0</v>
      </c>
      <c r="P637" s="314">
        <v>2079.4746772799999</v>
      </c>
      <c r="Q637" s="314">
        <v>0</v>
      </c>
      <c r="R637" s="280">
        <v>0</v>
      </c>
      <c r="S637" s="326">
        <v>2773.7423999999996</v>
      </c>
      <c r="T637" s="317"/>
      <c r="U637" s="335">
        <v>22.45</v>
      </c>
      <c r="V637" s="59">
        <v>99</v>
      </c>
      <c r="W637" s="65"/>
      <c r="X637" s="60">
        <v>99</v>
      </c>
      <c r="Y637" s="59">
        <v>2079.4746772799999</v>
      </c>
      <c r="Z637" s="58">
        <v>0</v>
      </c>
      <c r="AA637" s="60">
        <v>2079.4746772799999</v>
      </c>
      <c r="AB637" s="61">
        <v>1</v>
      </c>
    </row>
    <row r="638" spans="1:28" ht="38.25" x14ac:dyDescent="0.2">
      <c r="A638" s="66" t="s">
        <v>1740</v>
      </c>
      <c r="B638" s="153" t="s">
        <v>1001</v>
      </c>
      <c r="C638" s="154" t="s">
        <v>1002</v>
      </c>
      <c r="D638" s="160" t="s">
        <v>508</v>
      </c>
      <c r="E638" s="153" t="s">
        <v>36</v>
      </c>
      <c r="F638" s="155">
        <v>29</v>
      </c>
      <c r="G638" s="155">
        <v>22.314239999999998</v>
      </c>
      <c r="H638" s="57">
        <v>16.728985727999998</v>
      </c>
      <c r="I638" s="58">
        <v>485.14058611199994</v>
      </c>
      <c r="J638" s="323"/>
      <c r="K638" s="324">
        <v>0</v>
      </c>
      <c r="L638" s="323"/>
      <c r="M638" s="324">
        <v>0</v>
      </c>
      <c r="N638" s="324">
        <v>485.14058611199994</v>
      </c>
      <c r="O638" s="314">
        <v>0</v>
      </c>
      <c r="P638" s="314">
        <v>485.14058611199994</v>
      </c>
      <c r="Q638" s="314">
        <v>0</v>
      </c>
      <c r="R638" s="280">
        <v>0</v>
      </c>
      <c r="S638" s="326">
        <v>647.11295999999993</v>
      </c>
      <c r="T638" s="317">
        <v>161.97237388799999</v>
      </c>
      <c r="U638" s="335">
        <v>17.88</v>
      </c>
      <c r="V638" s="59">
        <v>29</v>
      </c>
      <c r="W638" s="65"/>
      <c r="X638" s="60">
        <v>29</v>
      </c>
      <c r="Y638" s="59">
        <v>485.14058611199994</v>
      </c>
      <c r="Z638" s="58">
        <v>0</v>
      </c>
      <c r="AA638" s="60">
        <v>485.14058611199994</v>
      </c>
      <c r="AB638" s="61">
        <v>1</v>
      </c>
    </row>
    <row r="639" spans="1:28" ht="25.5" x14ac:dyDescent="0.2">
      <c r="A639" s="66" t="s">
        <v>1741</v>
      </c>
      <c r="B639" s="153" t="s">
        <v>879</v>
      </c>
      <c r="C639" s="154" t="s">
        <v>880</v>
      </c>
      <c r="D639" s="160" t="s">
        <v>508</v>
      </c>
      <c r="E639" s="153" t="s">
        <v>36</v>
      </c>
      <c r="F639" s="155">
        <v>1</v>
      </c>
      <c r="G639" s="155">
        <v>13.40352</v>
      </c>
      <c r="H639" s="57">
        <v>10.048618944000001</v>
      </c>
      <c r="I639" s="58">
        <v>10.048618944000001</v>
      </c>
      <c r="J639" s="323"/>
      <c r="K639" s="324">
        <v>0</v>
      </c>
      <c r="L639" s="323"/>
      <c r="M639" s="324">
        <v>0</v>
      </c>
      <c r="N639" s="324">
        <v>10.048618944000001</v>
      </c>
      <c r="O639" s="314">
        <v>0</v>
      </c>
      <c r="P639" s="314">
        <v>10.048618944000001</v>
      </c>
      <c r="Q639" s="314">
        <v>0</v>
      </c>
      <c r="R639" s="280">
        <v>0</v>
      </c>
      <c r="S639" s="326">
        <v>13.40352</v>
      </c>
      <c r="T639" s="317"/>
      <c r="U639" s="335">
        <v>10.74</v>
      </c>
      <c r="V639" s="59">
        <v>1</v>
      </c>
      <c r="W639" s="65"/>
      <c r="X639" s="60">
        <v>1</v>
      </c>
      <c r="Y639" s="59">
        <v>10.048618944000001</v>
      </c>
      <c r="Z639" s="58">
        <v>0</v>
      </c>
      <c r="AA639" s="60">
        <v>10.048618944000001</v>
      </c>
      <c r="AB639" s="61">
        <v>1</v>
      </c>
    </row>
    <row r="640" spans="1:28" ht="38.25" x14ac:dyDescent="0.2">
      <c r="A640" s="66" t="s">
        <v>1742</v>
      </c>
      <c r="B640" s="153" t="s">
        <v>881</v>
      </c>
      <c r="C640" s="154" t="s">
        <v>882</v>
      </c>
      <c r="D640" s="160" t="s">
        <v>508</v>
      </c>
      <c r="E640" s="153" t="s">
        <v>36</v>
      </c>
      <c r="F640" s="155">
        <v>48</v>
      </c>
      <c r="G640" s="155">
        <v>29.939519999999998</v>
      </c>
      <c r="H640" s="57">
        <v>22.445658143999999</v>
      </c>
      <c r="I640" s="58">
        <v>1077.3915909120001</v>
      </c>
      <c r="J640" s="323"/>
      <c r="K640" s="324">
        <v>0</v>
      </c>
      <c r="L640" s="323"/>
      <c r="M640" s="324">
        <v>0</v>
      </c>
      <c r="N640" s="324">
        <v>1077.3915909120001</v>
      </c>
      <c r="O640" s="314">
        <v>0</v>
      </c>
      <c r="P640" s="314">
        <v>1077.3915909120001</v>
      </c>
      <c r="Q640" s="314">
        <v>0</v>
      </c>
      <c r="R640" s="280">
        <v>0</v>
      </c>
      <c r="S640" s="326">
        <v>1437.0969599999999</v>
      </c>
      <c r="T640" s="317">
        <v>359.70536908799977</v>
      </c>
      <c r="U640" s="335">
        <v>23.99</v>
      </c>
      <c r="V640" s="59">
        <v>48</v>
      </c>
      <c r="W640" s="65"/>
      <c r="X640" s="60">
        <v>48</v>
      </c>
      <c r="Y640" s="59">
        <v>1077.3915909120001</v>
      </c>
      <c r="Z640" s="58">
        <v>0</v>
      </c>
      <c r="AA640" s="60">
        <v>1077.3915909120001</v>
      </c>
      <c r="AB640" s="61">
        <v>1</v>
      </c>
    </row>
    <row r="641" spans="1:28" ht="25.5" x14ac:dyDescent="0.2">
      <c r="A641" s="66" t="s">
        <v>1743</v>
      </c>
      <c r="B641" s="153" t="s">
        <v>885</v>
      </c>
      <c r="C641" s="154" t="s">
        <v>886</v>
      </c>
      <c r="D641" s="160" t="s">
        <v>508</v>
      </c>
      <c r="E641" s="153" t="s">
        <v>36</v>
      </c>
      <c r="F641" s="155">
        <v>3</v>
      </c>
      <c r="G641" s="155">
        <v>23.69952</v>
      </c>
      <c r="H641" s="57">
        <v>17.767530144000002</v>
      </c>
      <c r="I641" s="58">
        <v>53.302590432000002</v>
      </c>
      <c r="J641" s="323"/>
      <c r="K641" s="324">
        <v>0</v>
      </c>
      <c r="L641" s="323"/>
      <c r="M641" s="324">
        <v>0</v>
      </c>
      <c r="N641" s="324">
        <v>53.302590432000002</v>
      </c>
      <c r="O641" s="314">
        <v>0</v>
      </c>
      <c r="P641" s="314">
        <v>53.302590432000002</v>
      </c>
      <c r="Q641" s="314">
        <v>0</v>
      </c>
      <c r="R641" s="280">
        <v>0</v>
      </c>
      <c r="S641" s="326">
        <v>71.098559999999992</v>
      </c>
      <c r="T641" s="317">
        <v>17.79596956799999</v>
      </c>
      <c r="U641" s="335">
        <v>18.989999999999998</v>
      </c>
      <c r="V641" s="59">
        <v>3</v>
      </c>
      <c r="W641" s="65"/>
      <c r="X641" s="60">
        <v>3</v>
      </c>
      <c r="Y641" s="59">
        <v>53.302590432000002</v>
      </c>
      <c r="Z641" s="58">
        <v>0</v>
      </c>
      <c r="AA641" s="60">
        <v>53.302590432000002</v>
      </c>
      <c r="AB641" s="61">
        <v>1</v>
      </c>
    </row>
    <row r="642" spans="1:28" ht="38.25" x14ac:dyDescent="0.2">
      <c r="A642" s="66" t="s">
        <v>1744</v>
      </c>
      <c r="B642" s="153" t="s">
        <v>1003</v>
      </c>
      <c r="C642" s="154" t="s">
        <v>399</v>
      </c>
      <c r="D642" s="160" t="s">
        <v>508</v>
      </c>
      <c r="E642" s="153" t="s">
        <v>36</v>
      </c>
      <c r="F642" s="155">
        <v>15</v>
      </c>
      <c r="G642" s="155">
        <v>26.382719999999999</v>
      </c>
      <c r="H642" s="57">
        <v>19.779125184000002</v>
      </c>
      <c r="I642" s="58">
        <v>296.68687776000002</v>
      </c>
      <c r="J642" s="323"/>
      <c r="K642" s="324">
        <v>0</v>
      </c>
      <c r="L642" s="323"/>
      <c r="M642" s="324">
        <v>0</v>
      </c>
      <c r="N642" s="324">
        <v>296.68687776000002</v>
      </c>
      <c r="O642" s="314">
        <v>0</v>
      </c>
      <c r="P642" s="314">
        <v>296.68687776000002</v>
      </c>
      <c r="Q642" s="314">
        <v>0</v>
      </c>
      <c r="R642" s="280">
        <v>0</v>
      </c>
      <c r="S642" s="326">
        <v>395.74079999999998</v>
      </c>
      <c r="T642" s="317"/>
      <c r="U642" s="335">
        <v>21.14</v>
      </c>
      <c r="V642" s="59">
        <v>15</v>
      </c>
      <c r="W642" s="65"/>
      <c r="X642" s="60">
        <v>15</v>
      </c>
      <c r="Y642" s="59">
        <v>296.68687776000002</v>
      </c>
      <c r="Z642" s="58">
        <v>0</v>
      </c>
      <c r="AA642" s="60">
        <v>296.68687776000002</v>
      </c>
      <c r="AB642" s="61">
        <v>1</v>
      </c>
    </row>
    <row r="643" spans="1:28" ht="25.5" x14ac:dyDescent="0.2">
      <c r="A643" s="66" t="s">
        <v>1745</v>
      </c>
      <c r="B643" s="153" t="s">
        <v>1004</v>
      </c>
      <c r="C643" s="154" t="s">
        <v>400</v>
      </c>
      <c r="D643" s="160" t="s">
        <v>508</v>
      </c>
      <c r="E643" s="153" t="s">
        <v>36</v>
      </c>
      <c r="F643" s="155">
        <v>9</v>
      </c>
      <c r="G643" s="155">
        <v>43.168320000000001</v>
      </c>
      <c r="H643" s="57">
        <v>32.363289504000001</v>
      </c>
      <c r="I643" s="58">
        <v>291.26960553600003</v>
      </c>
      <c r="J643" s="323"/>
      <c r="K643" s="324">
        <v>0</v>
      </c>
      <c r="L643" s="323"/>
      <c r="M643" s="324">
        <v>0</v>
      </c>
      <c r="N643" s="324">
        <v>291.26960553600003</v>
      </c>
      <c r="O643" s="314">
        <v>0</v>
      </c>
      <c r="P643" s="314">
        <v>291.26960553600003</v>
      </c>
      <c r="Q643" s="314">
        <v>0</v>
      </c>
      <c r="R643" s="280">
        <v>0</v>
      </c>
      <c r="S643" s="326">
        <v>388.51488000000001</v>
      </c>
      <c r="T643" s="317">
        <v>97.245274463999976</v>
      </c>
      <c r="U643" s="335">
        <v>34.590000000000003</v>
      </c>
      <c r="V643" s="59">
        <v>9</v>
      </c>
      <c r="W643" s="65"/>
      <c r="X643" s="60">
        <v>9</v>
      </c>
      <c r="Y643" s="59">
        <v>291.26960553600003</v>
      </c>
      <c r="Z643" s="58">
        <v>0</v>
      </c>
      <c r="AA643" s="60">
        <v>291.26960553600003</v>
      </c>
      <c r="AB643" s="61">
        <v>1</v>
      </c>
    </row>
    <row r="644" spans="1:28" ht="38.25" x14ac:dyDescent="0.2">
      <c r="A644" s="66" t="s">
        <v>1746</v>
      </c>
      <c r="B644" s="153" t="s">
        <v>1005</v>
      </c>
      <c r="C644" s="154" t="s">
        <v>401</v>
      </c>
      <c r="D644" s="160" t="s">
        <v>508</v>
      </c>
      <c r="E644" s="153" t="s">
        <v>36</v>
      </c>
      <c r="F644" s="155">
        <v>34</v>
      </c>
      <c r="G644" s="155">
        <v>33.084479999999999</v>
      </c>
      <c r="H644" s="57">
        <v>24.803434656</v>
      </c>
      <c r="I644" s="58">
        <v>843.31677830399997</v>
      </c>
      <c r="J644" s="323"/>
      <c r="K644" s="324">
        <v>0</v>
      </c>
      <c r="L644" s="323"/>
      <c r="M644" s="324">
        <v>0</v>
      </c>
      <c r="N644" s="324">
        <v>843.31677830399997</v>
      </c>
      <c r="O644" s="314">
        <v>0</v>
      </c>
      <c r="P644" s="314">
        <v>843.31677830399997</v>
      </c>
      <c r="Q644" s="314">
        <v>0</v>
      </c>
      <c r="R644" s="280">
        <v>0</v>
      </c>
      <c r="S644" s="326">
        <v>1124.8723199999999</v>
      </c>
      <c r="T644" s="317">
        <v>281.55554169599998</v>
      </c>
      <c r="U644" s="335">
        <v>26.51</v>
      </c>
      <c r="V644" s="59">
        <v>34</v>
      </c>
      <c r="W644" s="65"/>
      <c r="X644" s="60">
        <v>34</v>
      </c>
      <c r="Y644" s="59">
        <v>843.31677830399997</v>
      </c>
      <c r="Z644" s="58">
        <v>0</v>
      </c>
      <c r="AA644" s="60">
        <v>843.31677830399997</v>
      </c>
      <c r="AB644" s="61">
        <v>1</v>
      </c>
    </row>
    <row r="645" spans="1:28" ht="25.5" x14ac:dyDescent="0.2">
      <c r="A645" s="66" t="s">
        <v>1747</v>
      </c>
      <c r="B645" s="153" t="s">
        <v>1006</v>
      </c>
      <c r="C645" s="154" t="s">
        <v>402</v>
      </c>
      <c r="D645" s="160" t="s">
        <v>508</v>
      </c>
      <c r="E645" s="153" t="s">
        <v>36</v>
      </c>
      <c r="F645" s="155">
        <v>170</v>
      </c>
      <c r="G645" s="155">
        <v>55.398719999999997</v>
      </c>
      <c r="H645" s="57">
        <v>41.532420383999998</v>
      </c>
      <c r="I645" s="58">
        <v>7060.5114652799994</v>
      </c>
      <c r="J645" s="323"/>
      <c r="K645" s="324">
        <v>0</v>
      </c>
      <c r="L645" s="323"/>
      <c r="M645" s="324">
        <v>0</v>
      </c>
      <c r="N645" s="324">
        <v>7060.5114652799994</v>
      </c>
      <c r="O645" s="314">
        <v>0</v>
      </c>
      <c r="P645" s="314">
        <v>7060.5114652799994</v>
      </c>
      <c r="Q645" s="314">
        <v>0</v>
      </c>
      <c r="R645" s="280">
        <v>0</v>
      </c>
      <c r="S645" s="326">
        <v>9417.7824000000001</v>
      </c>
      <c r="T645" s="317">
        <v>2357.2709347200007</v>
      </c>
      <c r="U645" s="335">
        <v>44.39</v>
      </c>
      <c r="V645" s="59">
        <v>170</v>
      </c>
      <c r="W645" s="65"/>
      <c r="X645" s="60">
        <v>170</v>
      </c>
      <c r="Y645" s="59">
        <v>7060.5114652799994</v>
      </c>
      <c r="Z645" s="58">
        <v>0</v>
      </c>
      <c r="AA645" s="60">
        <v>7060.5114652799994</v>
      </c>
      <c r="AB645" s="61">
        <v>1</v>
      </c>
    </row>
    <row r="646" spans="1:28" ht="25.5" x14ac:dyDescent="0.25">
      <c r="A646" s="66" t="s">
        <v>1748</v>
      </c>
      <c r="B646" s="153" t="s">
        <v>1007</v>
      </c>
      <c r="C646" s="154" t="s">
        <v>403</v>
      </c>
      <c r="D646" s="160" t="s">
        <v>508</v>
      </c>
      <c r="E646" s="153" t="s">
        <v>36</v>
      </c>
      <c r="F646" s="155">
        <v>89</v>
      </c>
      <c r="G646" s="155">
        <v>76.103039999999993</v>
      </c>
      <c r="H646" s="57">
        <v>57.054449087999998</v>
      </c>
      <c r="I646" s="58">
        <v>5077.8459688319999</v>
      </c>
      <c r="J646" s="323"/>
      <c r="K646" s="324">
        <v>0</v>
      </c>
      <c r="L646" s="323"/>
      <c r="M646" s="324">
        <v>0</v>
      </c>
      <c r="N646" s="324">
        <v>5077.8459688319999</v>
      </c>
      <c r="O646" s="314">
        <v>0</v>
      </c>
      <c r="P646" s="314">
        <v>5077.8459688319999</v>
      </c>
      <c r="Q646" s="314">
        <v>0</v>
      </c>
      <c r="R646" s="280">
        <v>0</v>
      </c>
      <c r="S646" s="326">
        <v>6773.1705599999996</v>
      </c>
      <c r="T646" s="342" t="e">
        <v>#REF!</v>
      </c>
      <c r="U646" s="335">
        <v>60.98</v>
      </c>
      <c r="V646" s="59">
        <v>89</v>
      </c>
      <c r="W646" s="65"/>
      <c r="X646" s="60">
        <v>89</v>
      </c>
      <c r="Y646" s="59">
        <v>5077.8459688319999</v>
      </c>
      <c r="Z646" s="58">
        <v>0</v>
      </c>
      <c r="AA646" s="60">
        <v>5077.8459688319999</v>
      </c>
      <c r="AB646" s="61">
        <v>1</v>
      </c>
    </row>
    <row r="647" spans="1:28" ht="12.75" customHeight="1" x14ac:dyDescent="0.2">
      <c r="A647" s="265" t="s">
        <v>1749</v>
      </c>
      <c r="B647" s="170"/>
      <c r="C647" s="145" t="s">
        <v>297</v>
      </c>
      <c r="D647" s="145"/>
      <c r="E647" s="145"/>
      <c r="F647" s="145"/>
      <c r="G647" s="162"/>
      <c r="H647" s="162"/>
      <c r="I647" s="198">
        <v>5220.9966856320007</v>
      </c>
      <c r="J647" s="198">
        <v>0</v>
      </c>
      <c r="K647" s="198">
        <v>0</v>
      </c>
      <c r="L647" s="198">
        <v>0</v>
      </c>
      <c r="M647" s="198">
        <v>0</v>
      </c>
      <c r="N647" s="198">
        <v>5220.9966856320007</v>
      </c>
      <c r="O647" s="198">
        <v>0</v>
      </c>
      <c r="P647" s="198">
        <v>5220.9966856320007</v>
      </c>
      <c r="Q647" s="198">
        <v>0</v>
      </c>
      <c r="R647" s="198">
        <v>0</v>
      </c>
      <c r="S647" s="198">
        <v>6964.1145600000027</v>
      </c>
      <c r="T647" s="198">
        <v>0</v>
      </c>
      <c r="U647" s="343">
        <v>976.75000000000034</v>
      </c>
      <c r="V647" s="199"/>
      <c r="W647" s="198"/>
      <c r="X647" s="200">
        <v>212</v>
      </c>
      <c r="Y647" s="199">
        <v>5220.9966856320007</v>
      </c>
      <c r="Z647" s="198">
        <v>0</v>
      </c>
      <c r="AA647" s="200">
        <v>5220.9966856320007</v>
      </c>
      <c r="AB647" s="193">
        <v>1</v>
      </c>
    </row>
    <row r="648" spans="1:28" ht="15.75" x14ac:dyDescent="0.2">
      <c r="A648" s="266" t="s">
        <v>1750</v>
      </c>
      <c r="B648" s="153" t="s">
        <v>892</v>
      </c>
      <c r="C648" s="154" t="s">
        <v>299</v>
      </c>
      <c r="D648" s="160" t="s">
        <v>508</v>
      </c>
      <c r="E648" s="153" t="s">
        <v>28</v>
      </c>
      <c r="F648" s="155">
        <v>1</v>
      </c>
      <c r="G648" s="155">
        <v>55.21152</v>
      </c>
      <c r="H648" s="57">
        <v>41.392076544000005</v>
      </c>
      <c r="I648" s="58">
        <v>41.392076544000005</v>
      </c>
      <c r="J648" s="323"/>
      <c r="K648" s="324">
        <v>0</v>
      </c>
      <c r="L648" s="323"/>
      <c r="M648" s="324">
        <v>0</v>
      </c>
      <c r="N648" s="324">
        <v>41.392076544000005</v>
      </c>
      <c r="O648" s="314">
        <v>0</v>
      </c>
      <c r="P648" s="314">
        <v>41.392076544000005</v>
      </c>
      <c r="Q648" s="314">
        <v>0</v>
      </c>
      <c r="R648" s="280">
        <v>0</v>
      </c>
      <c r="S648" s="326">
        <v>55.21152</v>
      </c>
      <c r="U648" s="335">
        <v>44.24</v>
      </c>
      <c r="V648" s="59">
        <v>1</v>
      </c>
      <c r="W648" s="65"/>
      <c r="X648" s="60">
        <v>1</v>
      </c>
      <c r="Y648" s="59">
        <v>41.392076544000005</v>
      </c>
      <c r="Z648" s="58">
        <v>0</v>
      </c>
      <c r="AA648" s="60">
        <v>41.392076544000005</v>
      </c>
      <c r="AB648" s="61">
        <v>1</v>
      </c>
    </row>
    <row r="649" spans="1:28" ht="38.25" x14ac:dyDescent="0.2">
      <c r="A649" s="266" t="s">
        <v>1751</v>
      </c>
      <c r="B649" s="153" t="s">
        <v>896</v>
      </c>
      <c r="C649" s="154" t="s">
        <v>301</v>
      </c>
      <c r="D649" s="160" t="s">
        <v>508</v>
      </c>
      <c r="E649" s="153" t="s">
        <v>28</v>
      </c>
      <c r="F649" s="155">
        <v>4</v>
      </c>
      <c r="G649" s="155">
        <v>8.4489599999999996</v>
      </c>
      <c r="H649" s="57">
        <v>6.3341853119999998</v>
      </c>
      <c r="I649" s="58">
        <v>25.336741247999999</v>
      </c>
      <c r="J649" s="323"/>
      <c r="K649" s="324">
        <v>0</v>
      </c>
      <c r="L649" s="323"/>
      <c r="M649" s="324">
        <v>0</v>
      </c>
      <c r="N649" s="324">
        <v>25.336741247999999</v>
      </c>
      <c r="O649" s="314">
        <v>0</v>
      </c>
      <c r="P649" s="314">
        <v>25.336741247999999</v>
      </c>
      <c r="Q649" s="314">
        <v>0</v>
      </c>
      <c r="R649" s="280">
        <v>0</v>
      </c>
      <c r="S649" s="326">
        <v>33.795839999999998</v>
      </c>
      <c r="U649" s="335">
        <v>6.77</v>
      </c>
      <c r="V649" s="59">
        <v>4</v>
      </c>
      <c r="W649" s="65"/>
      <c r="X649" s="60">
        <v>4</v>
      </c>
      <c r="Y649" s="59">
        <v>25.336741247999999</v>
      </c>
      <c r="Z649" s="58">
        <v>0</v>
      </c>
      <c r="AA649" s="60">
        <v>25.336741247999999</v>
      </c>
      <c r="AB649" s="61">
        <v>1</v>
      </c>
    </row>
    <row r="650" spans="1:28" ht="51" x14ac:dyDescent="0.2">
      <c r="A650" s="266" t="s">
        <v>1752</v>
      </c>
      <c r="B650" s="153" t="s">
        <v>1008</v>
      </c>
      <c r="C650" s="154" t="s">
        <v>404</v>
      </c>
      <c r="D650" s="160" t="s">
        <v>508</v>
      </c>
      <c r="E650" s="153" t="s">
        <v>28</v>
      </c>
      <c r="F650" s="155">
        <v>4</v>
      </c>
      <c r="G650" s="155">
        <v>7.7500799999999996</v>
      </c>
      <c r="H650" s="57">
        <v>5.8102349760000003</v>
      </c>
      <c r="I650" s="58">
        <v>23.240939904000001</v>
      </c>
      <c r="J650" s="323"/>
      <c r="K650" s="324">
        <v>0</v>
      </c>
      <c r="L650" s="323"/>
      <c r="M650" s="324">
        <v>0</v>
      </c>
      <c r="N650" s="324">
        <v>23.240939904000001</v>
      </c>
      <c r="O650" s="314">
        <v>0</v>
      </c>
      <c r="P650" s="314">
        <v>23.240939904000001</v>
      </c>
      <c r="Q650" s="314">
        <v>0</v>
      </c>
      <c r="R650" s="280">
        <v>0</v>
      </c>
      <c r="S650" s="326">
        <v>31.000319999999999</v>
      </c>
      <c r="U650" s="335">
        <v>6.21</v>
      </c>
      <c r="V650" s="59">
        <v>4</v>
      </c>
      <c r="W650" s="65"/>
      <c r="X650" s="60">
        <v>4</v>
      </c>
      <c r="Y650" s="59">
        <v>23.240939904000001</v>
      </c>
      <c r="Z650" s="58">
        <v>0</v>
      </c>
      <c r="AA650" s="60">
        <v>23.240939904000001</v>
      </c>
      <c r="AB650" s="61">
        <v>1</v>
      </c>
    </row>
    <row r="651" spans="1:28" ht="38.25" x14ac:dyDescent="0.2">
      <c r="A651" s="266" t="s">
        <v>1753</v>
      </c>
      <c r="B651" s="153" t="s">
        <v>897</v>
      </c>
      <c r="C651" s="154" t="s">
        <v>302</v>
      </c>
      <c r="D651" s="160" t="s">
        <v>508</v>
      </c>
      <c r="E651" s="153" t="s">
        <v>28</v>
      </c>
      <c r="F651" s="155">
        <v>4</v>
      </c>
      <c r="G651" s="155">
        <v>6.0777600000000005</v>
      </c>
      <c r="H651" s="57">
        <v>4.5564966720000006</v>
      </c>
      <c r="I651" s="58">
        <v>18.225986688000003</v>
      </c>
      <c r="J651" s="323"/>
      <c r="K651" s="324">
        <v>0</v>
      </c>
      <c r="L651" s="323"/>
      <c r="M651" s="324">
        <v>0</v>
      </c>
      <c r="N651" s="324">
        <v>18.225986688000003</v>
      </c>
      <c r="O651" s="314">
        <v>0</v>
      </c>
      <c r="P651" s="314">
        <v>18.225986688000003</v>
      </c>
      <c r="Q651" s="314">
        <v>0</v>
      </c>
      <c r="R651" s="280">
        <v>0</v>
      </c>
      <c r="S651" s="326">
        <v>24.311040000000002</v>
      </c>
      <c r="U651" s="335">
        <v>4.87</v>
      </c>
      <c r="V651" s="59">
        <v>4</v>
      </c>
      <c r="W651" s="65"/>
      <c r="X651" s="60">
        <v>4</v>
      </c>
      <c r="Y651" s="59">
        <v>18.225986688000003</v>
      </c>
      <c r="Z651" s="58">
        <v>0</v>
      </c>
      <c r="AA651" s="60">
        <v>18.225986688000003</v>
      </c>
      <c r="AB651" s="61">
        <v>1</v>
      </c>
    </row>
    <row r="652" spans="1:28" ht="25.5" x14ac:dyDescent="0.2">
      <c r="A652" s="266" t="s">
        <v>1754</v>
      </c>
      <c r="B652" s="153" t="s">
        <v>1009</v>
      </c>
      <c r="C652" s="154" t="s">
        <v>405</v>
      </c>
      <c r="D652" s="160" t="s">
        <v>508</v>
      </c>
      <c r="E652" s="153" t="s">
        <v>31</v>
      </c>
      <c r="F652" s="155">
        <v>6</v>
      </c>
      <c r="G652" s="155">
        <v>13.6656</v>
      </c>
      <c r="H652" s="57">
        <v>10.245100320000001</v>
      </c>
      <c r="I652" s="58">
        <v>61.470601920000007</v>
      </c>
      <c r="J652" s="323"/>
      <c r="K652" s="324">
        <v>0</v>
      </c>
      <c r="L652" s="323"/>
      <c r="M652" s="324">
        <v>0</v>
      </c>
      <c r="N652" s="324">
        <v>61.470601920000007</v>
      </c>
      <c r="O652" s="314">
        <v>0</v>
      </c>
      <c r="P652" s="314">
        <v>61.470601920000007</v>
      </c>
      <c r="Q652" s="314">
        <v>0</v>
      </c>
      <c r="R652" s="280">
        <v>0</v>
      </c>
      <c r="S652" s="326">
        <v>81.993600000000001</v>
      </c>
      <c r="U652" s="335">
        <v>10.95</v>
      </c>
      <c r="V652" s="59">
        <v>6</v>
      </c>
      <c r="W652" s="65"/>
      <c r="X652" s="60">
        <v>6</v>
      </c>
      <c r="Y652" s="59">
        <v>61.470601920000007</v>
      </c>
      <c r="Z652" s="58">
        <v>0</v>
      </c>
      <c r="AA652" s="60">
        <v>61.470601920000007</v>
      </c>
      <c r="AB652" s="61">
        <v>1</v>
      </c>
    </row>
    <row r="653" spans="1:28" ht="25.5" x14ac:dyDescent="0.2">
      <c r="A653" s="266" t="s">
        <v>1755</v>
      </c>
      <c r="B653" s="153" t="s">
        <v>1010</v>
      </c>
      <c r="C653" s="154" t="s">
        <v>1011</v>
      </c>
      <c r="D653" s="160" t="s">
        <v>508</v>
      </c>
      <c r="E653" s="153" t="s">
        <v>31</v>
      </c>
      <c r="F653" s="155">
        <v>2</v>
      </c>
      <c r="G653" s="155">
        <v>18.445439999999998</v>
      </c>
      <c r="H653" s="57">
        <v>13.828546368</v>
      </c>
      <c r="I653" s="58">
        <v>27.657092735999999</v>
      </c>
      <c r="J653" s="323"/>
      <c r="K653" s="324">
        <v>0</v>
      </c>
      <c r="L653" s="323"/>
      <c r="M653" s="324">
        <v>0</v>
      </c>
      <c r="N653" s="324">
        <v>27.657092735999999</v>
      </c>
      <c r="O653" s="314">
        <v>0</v>
      </c>
      <c r="P653" s="314">
        <v>27.657092735999999</v>
      </c>
      <c r="Q653" s="314">
        <v>0</v>
      </c>
      <c r="R653" s="280">
        <v>0</v>
      </c>
      <c r="S653" s="326">
        <v>36.890879999999996</v>
      </c>
      <c r="U653" s="335">
        <v>14.78</v>
      </c>
      <c r="V653" s="59">
        <v>2</v>
      </c>
      <c r="W653" s="65"/>
      <c r="X653" s="60">
        <v>2</v>
      </c>
      <c r="Y653" s="59">
        <v>27.657092735999999</v>
      </c>
      <c r="Z653" s="58">
        <v>0</v>
      </c>
      <c r="AA653" s="60">
        <v>27.657092735999999</v>
      </c>
      <c r="AB653" s="61">
        <v>1</v>
      </c>
    </row>
    <row r="654" spans="1:28" ht="38.25" x14ac:dyDescent="0.2">
      <c r="A654" s="266" t="s">
        <v>1756</v>
      </c>
      <c r="B654" s="153" t="s">
        <v>1012</v>
      </c>
      <c r="C654" s="154" t="s">
        <v>406</v>
      </c>
      <c r="D654" s="160" t="s">
        <v>508</v>
      </c>
      <c r="E654" s="153" t="s">
        <v>28</v>
      </c>
      <c r="F654" s="155">
        <v>5</v>
      </c>
      <c r="G654" s="155">
        <v>40.784640000000003</v>
      </c>
      <c r="H654" s="57">
        <v>30.576244608000003</v>
      </c>
      <c r="I654" s="58">
        <v>152.88122304000001</v>
      </c>
      <c r="J654" s="323"/>
      <c r="K654" s="324">
        <v>0</v>
      </c>
      <c r="L654" s="323"/>
      <c r="M654" s="324">
        <v>0</v>
      </c>
      <c r="N654" s="324">
        <v>152.88122304000001</v>
      </c>
      <c r="O654" s="314">
        <v>0</v>
      </c>
      <c r="P654" s="314">
        <v>152.88122304000001</v>
      </c>
      <c r="Q654" s="314">
        <v>0</v>
      </c>
      <c r="R654" s="280">
        <v>0</v>
      </c>
      <c r="S654" s="326">
        <v>203.92320000000001</v>
      </c>
      <c r="U654" s="335">
        <v>32.68</v>
      </c>
      <c r="V654" s="59">
        <v>5</v>
      </c>
      <c r="W654" s="65"/>
      <c r="X654" s="60">
        <v>5</v>
      </c>
      <c r="Y654" s="59">
        <v>152.88122304000001</v>
      </c>
      <c r="Z654" s="58">
        <v>0</v>
      </c>
      <c r="AA654" s="60">
        <v>152.88122304000001</v>
      </c>
      <c r="AB654" s="61">
        <v>1</v>
      </c>
    </row>
    <row r="655" spans="1:28" ht="38.25" x14ac:dyDescent="0.2">
      <c r="A655" s="266" t="s">
        <v>1757</v>
      </c>
      <c r="B655" s="153" t="s">
        <v>1013</v>
      </c>
      <c r="C655" s="154" t="s">
        <v>407</v>
      </c>
      <c r="D655" s="160" t="s">
        <v>508</v>
      </c>
      <c r="E655" s="153" t="s">
        <v>28</v>
      </c>
      <c r="F655" s="155">
        <v>1</v>
      </c>
      <c r="G655" s="155">
        <v>43.505279999999999</v>
      </c>
      <c r="H655" s="57">
        <v>32.615908416000003</v>
      </c>
      <c r="I655" s="58">
        <v>32.615908416000003</v>
      </c>
      <c r="J655" s="323"/>
      <c r="K655" s="324">
        <v>0</v>
      </c>
      <c r="L655" s="323"/>
      <c r="M655" s="324">
        <v>0</v>
      </c>
      <c r="N655" s="324">
        <v>32.615908416000003</v>
      </c>
      <c r="O655" s="314">
        <v>0</v>
      </c>
      <c r="P655" s="314">
        <v>32.615908416000003</v>
      </c>
      <c r="Q655" s="314">
        <v>0</v>
      </c>
      <c r="R655" s="280">
        <v>0</v>
      </c>
      <c r="S655" s="326">
        <v>43.505279999999999</v>
      </c>
      <c r="U655" s="335">
        <v>34.86</v>
      </c>
      <c r="V655" s="59">
        <v>1</v>
      </c>
      <c r="W655" s="65"/>
      <c r="X655" s="60">
        <v>1</v>
      </c>
      <c r="Y655" s="59">
        <v>32.615908416000003</v>
      </c>
      <c r="Z655" s="58">
        <v>0</v>
      </c>
      <c r="AA655" s="60">
        <v>32.615908416000003</v>
      </c>
      <c r="AB655" s="61">
        <v>1</v>
      </c>
    </row>
    <row r="656" spans="1:28" ht="38.25" x14ac:dyDescent="0.2">
      <c r="A656" s="266" t="s">
        <v>1758</v>
      </c>
      <c r="B656" s="153" t="s">
        <v>1014</v>
      </c>
      <c r="C656" s="154" t="s">
        <v>408</v>
      </c>
      <c r="D656" s="160" t="s">
        <v>508</v>
      </c>
      <c r="E656" s="153" t="s">
        <v>28</v>
      </c>
      <c r="F656" s="155">
        <v>1</v>
      </c>
      <c r="G656" s="155">
        <v>13.553279999999999</v>
      </c>
      <c r="H656" s="57">
        <v>10.160894016</v>
      </c>
      <c r="I656" s="58">
        <v>10.160894016</v>
      </c>
      <c r="J656" s="323"/>
      <c r="K656" s="324">
        <v>0</v>
      </c>
      <c r="L656" s="323"/>
      <c r="M656" s="324">
        <v>0</v>
      </c>
      <c r="N656" s="324">
        <v>10.160894016</v>
      </c>
      <c r="O656" s="314">
        <v>0</v>
      </c>
      <c r="P656" s="314">
        <v>10.160894016</v>
      </c>
      <c r="Q656" s="314">
        <v>0</v>
      </c>
      <c r="R656" s="280">
        <v>0</v>
      </c>
      <c r="S656" s="326">
        <v>13.553279999999999</v>
      </c>
      <c r="U656" s="335">
        <v>10.86</v>
      </c>
      <c r="V656" s="59">
        <v>1</v>
      </c>
      <c r="W656" s="65"/>
      <c r="X656" s="60">
        <v>1</v>
      </c>
      <c r="Y656" s="59">
        <v>10.160894016</v>
      </c>
      <c r="Z656" s="58">
        <v>0</v>
      </c>
      <c r="AA656" s="60">
        <v>10.160894016</v>
      </c>
      <c r="AB656" s="61">
        <v>1</v>
      </c>
    </row>
    <row r="657" spans="1:28" ht="38.25" x14ac:dyDescent="0.2">
      <c r="A657" s="266" t="s">
        <v>1759</v>
      </c>
      <c r="B657" s="153" t="s">
        <v>1015</v>
      </c>
      <c r="C657" s="154" t="s">
        <v>409</v>
      </c>
      <c r="D657" s="160" t="s">
        <v>508</v>
      </c>
      <c r="E657" s="153" t="s">
        <v>28</v>
      </c>
      <c r="F657" s="155">
        <v>11</v>
      </c>
      <c r="G657" s="155">
        <v>19.194240000000001</v>
      </c>
      <c r="H657" s="57">
        <v>14.389921728000001</v>
      </c>
      <c r="I657" s="58">
        <v>158.28913900800001</v>
      </c>
      <c r="J657" s="323"/>
      <c r="K657" s="324">
        <v>0</v>
      </c>
      <c r="L657" s="323"/>
      <c r="M657" s="324">
        <v>0</v>
      </c>
      <c r="N657" s="324">
        <v>158.28913900800001</v>
      </c>
      <c r="O657" s="314">
        <v>0</v>
      </c>
      <c r="P657" s="314">
        <v>158.28913900800001</v>
      </c>
      <c r="Q657" s="314">
        <v>0</v>
      </c>
      <c r="R657" s="280">
        <v>0</v>
      </c>
      <c r="S657" s="326">
        <v>211.13664</v>
      </c>
      <c r="U657" s="335">
        <v>15.38</v>
      </c>
      <c r="V657" s="59">
        <v>11</v>
      </c>
      <c r="W657" s="65"/>
      <c r="X657" s="60">
        <v>11</v>
      </c>
      <c r="Y657" s="59">
        <v>158.28913900800001</v>
      </c>
      <c r="Z657" s="58">
        <v>0</v>
      </c>
      <c r="AA657" s="60">
        <v>158.28913900800001</v>
      </c>
      <c r="AB657" s="61">
        <v>1</v>
      </c>
    </row>
    <row r="658" spans="1:28" ht="38.25" x14ac:dyDescent="0.2">
      <c r="A658" s="266" t="s">
        <v>1760</v>
      </c>
      <c r="B658" s="153" t="s">
        <v>1016</v>
      </c>
      <c r="C658" s="154" t="s">
        <v>410</v>
      </c>
      <c r="D658" s="160" t="s">
        <v>508</v>
      </c>
      <c r="E658" s="153" t="s">
        <v>28</v>
      </c>
      <c r="F658" s="155">
        <v>1</v>
      </c>
      <c r="G658" s="155">
        <v>13.153919999999999</v>
      </c>
      <c r="H658" s="57">
        <v>9.8614938240000001</v>
      </c>
      <c r="I658" s="58">
        <v>9.8614938240000001</v>
      </c>
      <c r="J658" s="323"/>
      <c r="K658" s="324">
        <v>0</v>
      </c>
      <c r="L658" s="323"/>
      <c r="M658" s="324">
        <v>0</v>
      </c>
      <c r="N658" s="324">
        <v>9.8614938240000001</v>
      </c>
      <c r="O658" s="314">
        <v>0</v>
      </c>
      <c r="P658" s="314">
        <v>9.8614938240000001</v>
      </c>
      <c r="Q658" s="314">
        <v>0</v>
      </c>
      <c r="R658" s="280">
        <v>0</v>
      </c>
      <c r="S658" s="326">
        <v>13.153919999999999</v>
      </c>
      <c r="U658" s="335">
        <v>10.54</v>
      </c>
      <c r="V658" s="59">
        <v>1</v>
      </c>
      <c r="W658" s="65"/>
      <c r="X658" s="60">
        <v>1</v>
      </c>
      <c r="Y658" s="59">
        <v>9.8614938240000001</v>
      </c>
      <c r="Z658" s="58">
        <v>0</v>
      </c>
      <c r="AA658" s="60">
        <v>9.8614938240000001</v>
      </c>
      <c r="AB658" s="61">
        <v>1</v>
      </c>
    </row>
    <row r="659" spans="1:28" ht="38.25" x14ac:dyDescent="0.2">
      <c r="A659" s="266" t="s">
        <v>1761</v>
      </c>
      <c r="B659" s="153" t="s">
        <v>1017</v>
      </c>
      <c r="C659" s="154" t="s">
        <v>411</v>
      </c>
      <c r="D659" s="160" t="s">
        <v>508</v>
      </c>
      <c r="E659" s="153" t="s">
        <v>28</v>
      </c>
      <c r="F659" s="155">
        <v>2</v>
      </c>
      <c r="G659" s="155">
        <v>25.60896</v>
      </c>
      <c r="H659" s="57">
        <v>19.199037312000002</v>
      </c>
      <c r="I659" s="58">
        <v>38.398074624000003</v>
      </c>
      <c r="J659" s="323"/>
      <c r="K659" s="324">
        <v>0</v>
      </c>
      <c r="L659" s="323"/>
      <c r="M659" s="324">
        <v>0</v>
      </c>
      <c r="N659" s="324">
        <v>38.398074624000003</v>
      </c>
      <c r="O659" s="314">
        <v>0</v>
      </c>
      <c r="P659" s="314">
        <v>38.398074624000003</v>
      </c>
      <c r="Q659" s="314">
        <v>0</v>
      </c>
      <c r="R659" s="280">
        <v>0</v>
      </c>
      <c r="S659" s="326">
        <v>51.217919999999999</v>
      </c>
      <c r="U659" s="335">
        <v>20.52</v>
      </c>
      <c r="V659" s="59">
        <v>2</v>
      </c>
      <c r="W659" s="65"/>
      <c r="X659" s="60">
        <v>2</v>
      </c>
      <c r="Y659" s="59">
        <v>38.398074624000003</v>
      </c>
      <c r="Z659" s="58">
        <v>0</v>
      </c>
      <c r="AA659" s="60">
        <v>38.398074624000003</v>
      </c>
      <c r="AB659" s="61">
        <v>1</v>
      </c>
    </row>
    <row r="660" spans="1:28" ht="38.25" x14ac:dyDescent="0.2">
      <c r="A660" s="266" t="s">
        <v>1762</v>
      </c>
      <c r="B660" s="153" t="s">
        <v>1018</v>
      </c>
      <c r="C660" s="154" t="s">
        <v>412</v>
      </c>
      <c r="D660" s="160" t="s">
        <v>508</v>
      </c>
      <c r="E660" s="153" t="s">
        <v>28</v>
      </c>
      <c r="F660" s="155">
        <v>15</v>
      </c>
      <c r="G660" s="155">
        <v>49.083839999999995</v>
      </c>
      <c r="H660" s="57">
        <v>36.798154847999996</v>
      </c>
      <c r="I660" s="58">
        <v>551.97232271999997</v>
      </c>
      <c r="J660" s="323"/>
      <c r="K660" s="324">
        <v>0</v>
      </c>
      <c r="L660" s="323"/>
      <c r="M660" s="324">
        <v>0</v>
      </c>
      <c r="N660" s="324">
        <v>551.97232271999997</v>
      </c>
      <c r="O660" s="314">
        <v>0</v>
      </c>
      <c r="P660" s="314">
        <v>551.97232271999997</v>
      </c>
      <c r="Q660" s="314">
        <v>0</v>
      </c>
      <c r="R660" s="280">
        <v>0</v>
      </c>
      <c r="S660" s="326">
        <v>736.25759999999991</v>
      </c>
      <c r="U660" s="335">
        <v>39.33</v>
      </c>
      <c r="V660" s="59">
        <v>15</v>
      </c>
      <c r="W660" s="65"/>
      <c r="X660" s="60">
        <v>15</v>
      </c>
      <c r="Y660" s="59">
        <v>551.97232271999997</v>
      </c>
      <c r="Z660" s="58">
        <v>0</v>
      </c>
      <c r="AA660" s="60">
        <v>551.97232271999997</v>
      </c>
      <c r="AB660" s="61">
        <v>1</v>
      </c>
    </row>
    <row r="661" spans="1:28" ht="38.25" x14ac:dyDescent="0.2">
      <c r="A661" s="266" t="s">
        <v>1763</v>
      </c>
      <c r="B661" s="153" t="s">
        <v>964</v>
      </c>
      <c r="C661" s="154" t="s">
        <v>368</v>
      </c>
      <c r="D661" s="160" t="s">
        <v>508</v>
      </c>
      <c r="E661" s="153" t="s">
        <v>28</v>
      </c>
      <c r="F661" s="155">
        <v>3</v>
      </c>
      <c r="G661" s="155">
        <v>47.399039999999999</v>
      </c>
      <c r="H661" s="57">
        <v>35.535060288000004</v>
      </c>
      <c r="I661" s="58">
        <v>106.605180864</v>
      </c>
      <c r="J661" s="323"/>
      <c r="K661" s="324">
        <v>0</v>
      </c>
      <c r="L661" s="323"/>
      <c r="M661" s="324">
        <v>0</v>
      </c>
      <c r="N661" s="324">
        <v>106.605180864</v>
      </c>
      <c r="O661" s="314">
        <v>0</v>
      </c>
      <c r="P661" s="314">
        <v>106.605180864</v>
      </c>
      <c r="Q661" s="314">
        <v>0</v>
      </c>
      <c r="R661" s="280">
        <v>0</v>
      </c>
      <c r="S661" s="326">
        <v>142.19711999999998</v>
      </c>
      <c r="U661" s="335">
        <v>37.979999999999997</v>
      </c>
      <c r="V661" s="59">
        <v>3</v>
      </c>
      <c r="W661" s="65"/>
      <c r="X661" s="60">
        <v>3</v>
      </c>
      <c r="Y661" s="59">
        <v>106.605180864</v>
      </c>
      <c r="Z661" s="58">
        <v>0</v>
      </c>
      <c r="AA661" s="60">
        <v>106.605180864</v>
      </c>
      <c r="AB661" s="61">
        <v>1</v>
      </c>
    </row>
    <row r="662" spans="1:28" ht="38.25" x14ac:dyDescent="0.2">
      <c r="A662" s="266" t="s">
        <v>1764</v>
      </c>
      <c r="B662" s="153" t="s">
        <v>1019</v>
      </c>
      <c r="C662" s="154" t="s">
        <v>413</v>
      </c>
      <c r="D662" s="160" t="s">
        <v>508</v>
      </c>
      <c r="E662" s="153" t="s">
        <v>28</v>
      </c>
      <c r="F662" s="155">
        <v>2</v>
      </c>
      <c r="G662" s="155">
        <v>32.809919999999998</v>
      </c>
      <c r="H662" s="57">
        <v>24.597597023999999</v>
      </c>
      <c r="I662" s="58">
        <v>49.195194047999998</v>
      </c>
      <c r="J662" s="323"/>
      <c r="K662" s="324">
        <v>0</v>
      </c>
      <c r="L662" s="323"/>
      <c r="M662" s="324">
        <v>0</v>
      </c>
      <c r="N662" s="324">
        <v>49.195194047999998</v>
      </c>
      <c r="O662" s="314">
        <v>0</v>
      </c>
      <c r="P662" s="314">
        <v>49.195194047999998</v>
      </c>
      <c r="Q662" s="314">
        <v>0</v>
      </c>
      <c r="R662" s="280">
        <v>0</v>
      </c>
      <c r="S662" s="326">
        <v>65.619839999999996</v>
      </c>
      <c r="U662" s="335">
        <v>26.29</v>
      </c>
      <c r="V662" s="59">
        <v>2</v>
      </c>
      <c r="W662" s="65"/>
      <c r="X662" s="60">
        <v>2</v>
      </c>
      <c r="Y662" s="59">
        <v>49.195194047999998</v>
      </c>
      <c r="Z662" s="58">
        <v>0</v>
      </c>
      <c r="AA662" s="60">
        <v>49.195194047999998</v>
      </c>
      <c r="AB662" s="61">
        <v>1</v>
      </c>
    </row>
    <row r="663" spans="1:28" ht="38.25" x14ac:dyDescent="0.2">
      <c r="A663" s="266" t="s">
        <v>1765</v>
      </c>
      <c r="B663" s="153" t="s">
        <v>1020</v>
      </c>
      <c r="C663" s="154" t="s">
        <v>1021</v>
      </c>
      <c r="D663" s="160" t="s">
        <v>508</v>
      </c>
      <c r="E663" s="153" t="s">
        <v>28</v>
      </c>
      <c r="F663" s="155">
        <v>2</v>
      </c>
      <c r="G663" s="155">
        <v>26.282879999999999</v>
      </c>
      <c r="H663" s="57">
        <v>19.704275136</v>
      </c>
      <c r="I663" s="58">
        <v>39.408550271999999</v>
      </c>
      <c r="J663" s="323"/>
      <c r="K663" s="324">
        <v>0</v>
      </c>
      <c r="L663" s="323"/>
      <c r="M663" s="324">
        <v>0</v>
      </c>
      <c r="N663" s="324">
        <v>39.408550271999999</v>
      </c>
      <c r="O663" s="314">
        <v>0</v>
      </c>
      <c r="P663" s="314">
        <v>39.408550271999999</v>
      </c>
      <c r="Q663" s="314">
        <v>0</v>
      </c>
      <c r="R663" s="280">
        <v>0</v>
      </c>
      <c r="S663" s="326">
        <v>52.565759999999997</v>
      </c>
      <c r="U663" s="335">
        <v>21.06</v>
      </c>
      <c r="V663" s="59">
        <v>2</v>
      </c>
      <c r="W663" s="65"/>
      <c r="X663" s="60">
        <v>2</v>
      </c>
      <c r="Y663" s="59">
        <v>39.408550271999999</v>
      </c>
      <c r="Z663" s="58">
        <v>0</v>
      </c>
      <c r="AA663" s="60">
        <v>39.408550271999999</v>
      </c>
      <c r="AB663" s="61">
        <v>1</v>
      </c>
    </row>
    <row r="664" spans="1:28" ht="38.25" x14ac:dyDescent="0.2">
      <c r="A664" s="266" t="s">
        <v>1766</v>
      </c>
      <c r="B664" s="153" t="s">
        <v>1022</v>
      </c>
      <c r="C664" s="154" t="s">
        <v>414</v>
      </c>
      <c r="D664" s="160" t="s">
        <v>508</v>
      </c>
      <c r="E664" s="153" t="s">
        <v>28</v>
      </c>
      <c r="F664" s="155">
        <v>7</v>
      </c>
      <c r="G664" s="155">
        <v>41.720640000000003</v>
      </c>
      <c r="H664" s="57">
        <v>31.277963808000003</v>
      </c>
      <c r="I664" s="58">
        <v>218.94574665600001</v>
      </c>
      <c r="J664" s="323"/>
      <c r="K664" s="324">
        <v>0</v>
      </c>
      <c r="L664" s="323"/>
      <c r="M664" s="324">
        <v>0</v>
      </c>
      <c r="N664" s="324">
        <v>218.94574665600001</v>
      </c>
      <c r="O664" s="314">
        <v>0</v>
      </c>
      <c r="P664" s="314">
        <v>218.94574665600001</v>
      </c>
      <c r="Q664" s="314">
        <v>0</v>
      </c>
      <c r="R664" s="280">
        <v>0</v>
      </c>
      <c r="S664" s="326">
        <v>292.04448000000002</v>
      </c>
      <c r="U664" s="335">
        <v>33.43</v>
      </c>
      <c r="V664" s="59">
        <v>7</v>
      </c>
      <c r="W664" s="65"/>
      <c r="X664" s="60">
        <v>7</v>
      </c>
      <c r="Y664" s="59">
        <v>218.94574665600001</v>
      </c>
      <c r="Z664" s="58">
        <v>0</v>
      </c>
      <c r="AA664" s="60">
        <v>218.94574665600001</v>
      </c>
      <c r="AB664" s="61">
        <v>1</v>
      </c>
    </row>
    <row r="665" spans="1:28" ht="38.25" x14ac:dyDescent="0.2">
      <c r="A665" s="266" t="s">
        <v>1767</v>
      </c>
      <c r="B665" s="153" t="s">
        <v>1023</v>
      </c>
      <c r="C665" s="154" t="s">
        <v>415</v>
      </c>
      <c r="D665" s="160" t="s">
        <v>508</v>
      </c>
      <c r="E665" s="153" t="s">
        <v>28</v>
      </c>
      <c r="F665" s="155">
        <v>4</v>
      </c>
      <c r="G665" s="155">
        <v>13.82784</v>
      </c>
      <c r="H665" s="57">
        <v>10.366731648</v>
      </c>
      <c r="I665" s="58">
        <v>41.466926592</v>
      </c>
      <c r="J665" s="323"/>
      <c r="K665" s="324">
        <v>0</v>
      </c>
      <c r="L665" s="323"/>
      <c r="M665" s="324">
        <v>0</v>
      </c>
      <c r="N665" s="324">
        <v>41.466926592</v>
      </c>
      <c r="O665" s="314">
        <v>0</v>
      </c>
      <c r="P665" s="314">
        <v>41.466926592</v>
      </c>
      <c r="Q665" s="314">
        <v>0</v>
      </c>
      <c r="R665" s="280">
        <v>0</v>
      </c>
      <c r="S665" s="326">
        <v>55.311360000000001</v>
      </c>
      <c r="U665" s="335">
        <v>11.08</v>
      </c>
      <c r="V665" s="59">
        <v>4</v>
      </c>
      <c r="W665" s="65"/>
      <c r="X665" s="60">
        <v>4</v>
      </c>
      <c r="Y665" s="59">
        <v>41.466926592</v>
      </c>
      <c r="Z665" s="58">
        <v>0</v>
      </c>
      <c r="AA665" s="60">
        <v>41.466926592</v>
      </c>
      <c r="AB665" s="61">
        <v>1</v>
      </c>
    </row>
    <row r="666" spans="1:28" ht="38.25" x14ac:dyDescent="0.2">
      <c r="A666" s="266" t="s">
        <v>1768</v>
      </c>
      <c r="B666" s="153" t="s">
        <v>1024</v>
      </c>
      <c r="C666" s="154" t="s">
        <v>416</v>
      </c>
      <c r="D666" s="160" t="s">
        <v>508</v>
      </c>
      <c r="E666" s="153" t="s">
        <v>28</v>
      </c>
      <c r="F666" s="155">
        <v>3</v>
      </c>
      <c r="G666" s="155">
        <v>40.734720000000003</v>
      </c>
      <c r="H666" s="57">
        <v>30.538819584000002</v>
      </c>
      <c r="I666" s="58">
        <v>91.616458752</v>
      </c>
      <c r="J666" s="323"/>
      <c r="K666" s="324">
        <v>0</v>
      </c>
      <c r="L666" s="323"/>
      <c r="M666" s="324">
        <v>0</v>
      </c>
      <c r="N666" s="324">
        <v>91.616458752</v>
      </c>
      <c r="O666" s="314">
        <v>0</v>
      </c>
      <c r="P666" s="314">
        <v>91.616458752</v>
      </c>
      <c r="Q666" s="314">
        <v>0</v>
      </c>
      <c r="R666" s="280">
        <v>0</v>
      </c>
      <c r="S666" s="326">
        <v>122.20416</v>
      </c>
      <c r="U666" s="335">
        <v>32.64</v>
      </c>
      <c r="V666" s="59">
        <v>3</v>
      </c>
      <c r="W666" s="65"/>
      <c r="X666" s="60">
        <v>3</v>
      </c>
      <c r="Y666" s="59">
        <v>91.616458752</v>
      </c>
      <c r="Z666" s="58">
        <v>0</v>
      </c>
      <c r="AA666" s="60">
        <v>91.616458752</v>
      </c>
      <c r="AB666" s="61">
        <v>1</v>
      </c>
    </row>
    <row r="667" spans="1:28" ht="38.25" x14ac:dyDescent="0.2">
      <c r="A667" s="266" t="s">
        <v>1769</v>
      </c>
      <c r="B667" s="153" t="s">
        <v>1025</v>
      </c>
      <c r="C667" s="154" t="s">
        <v>417</v>
      </c>
      <c r="D667" s="160" t="s">
        <v>508</v>
      </c>
      <c r="E667" s="153" t="s">
        <v>28</v>
      </c>
      <c r="F667" s="155">
        <v>4</v>
      </c>
      <c r="G667" s="155">
        <v>130.75296</v>
      </c>
      <c r="H667" s="57">
        <v>98.025494112000004</v>
      </c>
      <c r="I667" s="58">
        <v>392.10197644800002</v>
      </c>
      <c r="J667" s="323"/>
      <c r="K667" s="324">
        <v>0</v>
      </c>
      <c r="L667" s="323"/>
      <c r="M667" s="324">
        <v>0</v>
      </c>
      <c r="N667" s="324">
        <v>392.10197644800002</v>
      </c>
      <c r="O667" s="314">
        <v>0</v>
      </c>
      <c r="P667" s="314">
        <v>392.10197644800002</v>
      </c>
      <c r="Q667" s="314">
        <v>0</v>
      </c>
      <c r="R667" s="280">
        <v>0</v>
      </c>
      <c r="S667" s="326">
        <v>523.01184000000001</v>
      </c>
      <c r="U667" s="335">
        <v>104.77</v>
      </c>
      <c r="V667" s="59">
        <v>4</v>
      </c>
      <c r="W667" s="65"/>
      <c r="X667" s="60">
        <v>4</v>
      </c>
      <c r="Y667" s="59">
        <v>392.10197644800002</v>
      </c>
      <c r="Z667" s="58">
        <v>0</v>
      </c>
      <c r="AA667" s="60">
        <v>392.10197644800002</v>
      </c>
      <c r="AB667" s="61">
        <v>1</v>
      </c>
    </row>
    <row r="668" spans="1:28" ht="38.25" x14ac:dyDescent="0.2">
      <c r="A668" s="266" t="s">
        <v>1770</v>
      </c>
      <c r="B668" s="153" t="s">
        <v>916</v>
      </c>
      <c r="C668" s="154" t="s">
        <v>315</v>
      </c>
      <c r="D668" s="160" t="s">
        <v>508</v>
      </c>
      <c r="E668" s="153" t="s">
        <v>28</v>
      </c>
      <c r="F668" s="155">
        <v>1</v>
      </c>
      <c r="G668" s="155">
        <v>11.31936</v>
      </c>
      <c r="H668" s="57">
        <v>8.4861241920000001</v>
      </c>
      <c r="I668" s="58">
        <v>8.4861241920000001</v>
      </c>
      <c r="J668" s="323"/>
      <c r="K668" s="324">
        <v>0</v>
      </c>
      <c r="L668" s="323"/>
      <c r="M668" s="324">
        <v>0</v>
      </c>
      <c r="N668" s="324">
        <v>8.4861241920000001</v>
      </c>
      <c r="O668" s="314">
        <v>0</v>
      </c>
      <c r="P668" s="314">
        <v>8.4861241920000001</v>
      </c>
      <c r="Q668" s="314">
        <v>0</v>
      </c>
      <c r="R668" s="280">
        <v>0</v>
      </c>
      <c r="S668" s="326">
        <v>11.31936</v>
      </c>
      <c r="U668" s="335">
        <v>9.07</v>
      </c>
      <c r="V668" s="59">
        <v>1</v>
      </c>
      <c r="W668" s="65"/>
      <c r="X668" s="60">
        <v>1</v>
      </c>
      <c r="Y668" s="59">
        <v>8.4861241920000001</v>
      </c>
      <c r="Z668" s="58">
        <v>0</v>
      </c>
      <c r="AA668" s="60">
        <v>8.4861241920000001</v>
      </c>
      <c r="AB668" s="61">
        <v>1</v>
      </c>
    </row>
    <row r="669" spans="1:28" ht="38.25" x14ac:dyDescent="0.2">
      <c r="A669" s="266" t="s">
        <v>1771</v>
      </c>
      <c r="B669" s="153" t="s">
        <v>1026</v>
      </c>
      <c r="C669" s="154" t="s">
        <v>418</v>
      </c>
      <c r="D669" s="160" t="s">
        <v>508</v>
      </c>
      <c r="E669" s="153" t="s">
        <v>28</v>
      </c>
      <c r="F669" s="155">
        <v>50</v>
      </c>
      <c r="G669" s="155">
        <v>12.130560000000001</v>
      </c>
      <c r="H669" s="57">
        <v>9.0942808320000008</v>
      </c>
      <c r="I669" s="58">
        <v>454.71404160000003</v>
      </c>
      <c r="J669" s="323"/>
      <c r="K669" s="324">
        <v>0</v>
      </c>
      <c r="L669" s="323"/>
      <c r="M669" s="324">
        <v>0</v>
      </c>
      <c r="N669" s="324">
        <v>454.71404160000003</v>
      </c>
      <c r="O669" s="314">
        <v>0</v>
      </c>
      <c r="P669" s="314">
        <v>454.71404160000003</v>
      </c>
      <c r="Q669" s="314">
        <v>0</v>
      </c>
      <c r="R669" s="280">
        <v>0</v>
      </c>
      <c r="S669" s="326">
        <v>606.52800000000002</v>
      </c>
      <c r="U669" s="335">
        <v>9.7200000000000006</v>
      </c>
      <c r="V669" s="59">
        <v>50</v>
      </c>
      <c r="W669" s="65"/>
      <c r="X669" s="60">
        <v>50</v>
      </c>
      <c r="Y669" s="59">
        <v>454.71404160000003</v>
      </c>
      <c r="Z669" s="58">
        <v>0</v>
      </c>
      <c r="AA669" s="60">
        <v>454.71404160000003</v>
      </c>
      <c r="AB669" s="61">
        <v>1</v>
      </c>
    </row>
    <row r="670" spans="1:28" ht="38.25" x14ac:dyDescent="0.2">
      <c r="A670" s="266" t="s">
        <v>1772</v>
      </c>
      <c r="B670" s="153" t="s">
        <v>1027</v>
      </c>
      <c r="C670" s="154" t="s">
        <v>419</v>
      </c>
      <c r="D670" s="160" t="s">
        <v>508</v>
      </c>
      <c r="E670" s="153" t="s">
        <v>28</v>
      </c>
      <c r="F670" s="155">
        <v>1</v>
      </c>
      <c r="G670" s="155">
        <v>15.21312</v>
      </c>
      <c r="H670" s="57">
        <v>11.405276064000001</v>
      </c>
      <c r="I670" s="58">
        <v>11.405276064000001</v>
      </c>
      <c r="J670" s="323"/>
      <c r="K670" s="324">
        <v>0</v>
      </c>
      <c r="L670" s="323"/>
      <c r="M670" s="324">
        <v>0</v>
      </c>
      <c r="N670" s="324">
        <v>11.405276064000001</v>
      </c>
      <c r="O670" s="314">
        <v>0</v>
      </c>
      <c r="P670" s="314">
        <v>11.405276064000001</v>
      </c>
      <c r="Q670" s="314">
        <v>0</v>
      </c>
      <c r="R670" s="280">
        <v>0</v>
      </c>
      <c r="S670" s="326">
        <v>15.21312</v>
      </c>
      <c r="U670" s="335">
        <v>12.19</v>
      </c>
      <c r="V670" s="59">
        <v>1</v>
      </c>
      <c r="W670" s="65"/>
      <c r="X670" s="60">
        <v>1</v>
      </c>
      <c r="Y670" s="59">
        <v>11.405276064000001</v>
      </c>
      <c r="Z670" s="58">
        <v>0</v>
      </c>
      <c r="AA670" s="60">
        <v>11.405276064000001</v>
      </c>
      <c r="AB670" s="61">
        <v>1</v>
      </c>
    </row>
    <row r="671" spans="1:28" ht="38.25" x14ac:dyDescent="0.2">
      <c r="A671" s="266" t="s">
        <v>1773</v>
      </c>
      <c r="B671" s="153" t="s">
        <v>919</v>
      </c>
      <c r="C671" s="154" t="s">
        <v>318</v>
      </c>
      <c r="D671" s="160" t="s">
        <v>508</v>
      </c>
      <c r="E671" s="153" t="s">
        <v>28</v>
      </c>
      <c r="F671" s="155">
        <v>4</v>
      </c>
      <c r="G671" s="155">
        <v>21.141120000000001</v>
      </c>
      <c r="H671" s="57">
        <v>15.849497664000001</v>
      </c>
      <c r="I671" s="58">
        <v>63.397990656000005</v>
      </c>
      <c r="J671" s="323"/>
      <c r="K671" s="324">
        <v>0</v>
      </c>
      <c r="L671" s="323"/>
      <c r="M671" s="324">
        <v>0</v>
      </c>
      <c r="N671" s="324">
        <v>63.397990656000005</v>
      </c>
      <c r="O671" s="314">
        <v>0</v>
      </c>
      <c r="P671" s="314">
        <v>63.397990656000005</v>
      </c>
      <c r="Q671" s="314">
        <v>0</v>
      </c>
      <c r="R671" s="280">
        <v>0</v>
      </c>
      <c r="S671" s="326">
        <v>84.564480000000003</v>
      </c>
      <c r="U671" s="335">
        <v>16.940000000000001</v>
      </c>
      <c r="V671" s="59">
        <v>4</v>
      </c>
      <c r="W671" s="65"/>
      <c r="X671" s="60">
        <v>4</v>
      </c>
      <c r="Y671" s="59">
        <v>63.397990656000005</v>
      </c>
      <c r="Z671" s="58">
        <v>0</v>
      </c>
      <c r="AA671" s="60">
        <v>63.397990656000005</v>
      </c>
      <c r="AB671" s="61">
        <v>1</v>
      </c>
    </row>
    <row r="672" spans="1:28" ht="38.25" x14ac:dyDescent="0.2">
      <c r="A672" s="266" t="s">
        <v>1774</v>
      </c>
      <c r="B672" s="153" t="s">
        <v>1028</v>
      </c>
      <c r="C672" s="154" t="s">
        <v>420</v>
      </c>
      <c r="D672" s="160" t="s">
        <v>508</v>
      </c>
      <c r="E672" s="153" t="s">
        <v>28</v>
      </c>
      <c r="F672" s="155">
        <v>2</v>
      </c>
      <c r="G672" s="155">
        <v>14.7888</v>
      </c>
      <c r="H672" s="57">
        <v>11.08716336</v>
      </c>
      <c r="I672" s="58">
        <v>22.17432672</v>
      </c>
      <c r="J672" s="323"/>
      <c r="K672" s="324">
        <v>0</v>
      </c>
      <c r="L672" s="323"/>
      <c r="M672" s="324">
        <v>0</v>
      </c>
      <c r="N672" s="324">
        <v>22.17432672</v>
      </c>
      <c r="O672" s="314">
        <v>0</v>
      </c>
      <c r="P672" s="314">
        <v>22.17432672</v>
      </c>
      <c r="Q672" s="314">
        <v>0</v>
      </c>
      <c r="R672" s="280">
        <v>0</v>
      </c>
      <c r="S672" s="326">
        <v>29.5776</v>
      </c>
      <c r="U672" s="335">
        <v>11.85</v>
      </c>
      <c r="V672" s="59">
        <v>2</v>
      </c>
      <c r="W672" s="65"/>
      <c r="X672" s="60">
        <v>2</v>
      </c>
      <c r="Y672" s="59">
        <v>22.17432672</v>
      </c>
      <c r="Z672" s="58">
        <v>0</v>
      </c>
      <c r="AA672" s="60">
        <v>22.17432672</v>
      </c>
      <c r="AB672" s="61">
        <v>1</v>
      </c>
    </row>
    <row r="673" spans="1:28" ht="38.25" x14ac:dyDescent="0.2">
      <c r="A673" s="266" t="s">
        <v>1775</v>
      </c>
      <c r="B673" s="153" t="s">
        <v>1029</v>
      </c>
      <c r="C673" s="154" t="s">
        <v>421</v>
      </c>
      <c r="D673" s="160" t="s">
        <v>508</v>
      </c>
      <c r="E673" s="153" t="s">
        <v>28</v>
      </c>
      <c r="F673" s="155">
        <v>7</v>
      </c>
      <c r="G673" s="155">
        <v>83.62848000000001</v>
      </c>
      <c r="H673" s="57">
        <v>62.696271456000012</v>
      </c>
      <c r="I673" s="58">
        <v>438.87390019200006</v>
      </c>
      <c r="J673" s="323"/>
      <c r="K673" s="324">
        <v>0</v>
      </c>
      <c r="L673" s="323"/>
      <c r="M673" s="324">
        <v>0</v>
      </c>
      <c r="N673" s="324">
        <v>438.87390019200006</v>
      </c>
      <c r="O673" s="314">
        <v>0</v>
      </c>
      <c r="P673" s="314">
        <v>438.87390019200006</v>
      </c>
      <c r="Q673" s="314">
        <v>0</v>
      </c>
      <c r="R673" s="280">
        <v>0</v>
      </c>
      <c r="S673" s="326">
        <v>585.39936000000012</v>
      </c>
      <c r="U673" s="335">
        <v>67.010000000000005</v>
      </c>
      <c r="V673" s="59">
        <v>7</v>
      </c>
      <c r="W673" s="65"/>
      <c r="X673" s="60">
        <v>7</v>
      </c>
      <c r="Y673" s="59">
        <v>438.87390019200006</v>
      </c>
      <c r="Z673" s="58">
        <v>0</v>
      </c>
      <c r="AA673" s="60">
        <v>438.87390019200006</v>
      </c>
      <c r="AB673" s="61">
        <v>1</v>
      </c>
    </row>
    <row r="674" spans="1:28" ht="38.25" x14ac:dyDescent="0.2">
      <c r="A674" s="266" t="s">
        <v>1776</v>
      </c>
      <c r="B674" s="153" t="s">
        <v>1030</v>
      </c>
      <c r="C674" s="154" t="s">
        <v>422</v>
      </c>
      <c r="D674" s="160" t="s">
        <v>508</v>
      </c>
      <c r="E674" s="153" t="s">
        <v>28</v>
      </c>
      <c r="F674" s="155">
        <v>8</v>
      </c>
      <c r="G674" s="155">
        <v>25.384319999999999</v>
      </c>
      <c r="H674" s="57">
        <v>19.030624704000001</v>
      </c>
      <c r="I674" s="58">
        <v>152.24499763200001</v>
      </c>
      <c r="J674" s="323"/>
      <c r="K674" s="324">
        <v>0</v>
      </c>
      <c r="L674" s="323"/>
      <c r="M674" s="324">
        <v>0</v>
      </c>
      <c r="N674" s="324">
        <v>152.24499763200001</v>
      </c>
      <c r="O674" s="314">
        <v>0</v>
      </c>
      <c r="P674" s="314">
        <v>152.24499763200001</v>
      </c>
      <c r="Q674" s="314">
        <v>0</v>
      </c>
      <c r="R674" s="280">
        <v>0</v>
      </c>
      <c r="S674" s="326">
        <v>203.07455999999999</v>
      </c>
      <c r="U674" s="335">
        <v>20.34</v>
      </c>
      <c r="V674" s="59">
        <v>8</v>
      </c>
      <c r="W674" s="65"/>
      <c r="X674" s="60">
        <v>8</v>
      </c>
      <c r="Y674" s="59">
        <v>152.24499763200001</v>
      </c>
      <c r="Z674" s="58">
        <v>0</v>
      </c>
      <c r="AA674" s="60">
        <v>152.24499763200001</v>
      </c>
      <c r="AB674" s="61">
        <v>1</v>
      </c>
    </row>
    <row r="675" spans="1:28" ht="38.25" x14ac:dyDescent="0.2">
      <c r="A675" s="266" t="s">
        <v>1777</v>
      </c>
      <c r="B675" s="153" t="s">
        <v>1031</v>
      </c>
      <c r="C675" s="154" t="s">
        <v>423</v>
      </c>
      <c r="D675" s="160" t="s">
        <v>508</v>
      </c>
      <c r="E675" s="153" t="s">
        <v>31</v>
      </c>
      <c r="F675" s="155">
        <v>11</v>
      </c>
      <c r="G675" s="155">
        <v>42.669119999999999</v>
      </c>
      <c r="H675" s="57">
        <v>31.989039264000002</v>
      </c>
      <c r="I675" s="58">
        <v>351.879431904</v>
      </c>
      <c r="J675" s="323"/>
      <c r="K675" s="324">
        <v>0</v>
      </c>
      <c r="L675" s="323"/>
      <c r="M675" s="324">
        <v>0</v>
      </c>
      <c r="N675" s="324">
        <v>351.879431904</v>
      </c>
      <c r="O675" s="314">
        <v>0</v>
      </c>
      <c r="P675" s="314">
        <v>351.879431904</v>
      </c>
      <c r="Q675" s="314">
        <v>0</v>
      </c>
      <c r="R675" s="280">
        <v>0</v>
      </c>
      <c r="S675" s="326">
        <v>469.36032</v>
      </c>
      <c r="U675" s="335">
        <v>34.19</v>
      </c>
      <c r="V675" s="59">
        <v>11</v>
      </c>
      <c r="W675" s="65"/>
      <c r="X675" s="60">
        <v>11</v>
      </c>
      <c r="Y675" s="59">
        <v>351.879431904</v>
      </c>
      <c r="Z675" s="58">
        <v>0</v>
      </c>
      <c r="AA675" s="60">
        <v>351.879431904</v>
      </c>
      <c r="AB675" s="61">
        <v>1</v>
      </c>
    </row>
    <row r="676" spans="1:28" ht="38.25" x14ac:dyDescent="0.2">
      <c r="A676" s="266" t="s">
        <v>1778</v>
      </c>
      <c r="B676" s="153" t="s">
        <v>1032</v>
      </c>
      <c r="C676" s="154" t="s">
        <v>424</v>
      </c>
      <c r="D676" s="160" t="s">
        <v>508</v>
      </c>
      <c r="E676" s="153" t="s">
        <v>31</v>
      </c>
      <c r="F676" s="155">
        <v>4</v>
      </c>
      <c r="G676" s="155">
        <v>96.844799999999992</v>
      </c>
      <c r="H676" s="57">
        <v>72.604546560000003</v>
      </c>
      <c r="I676" s="58">
        <v>290.41818624000001</v>
      </c>
      <c r="J676" s="323"/>
      <c r="K676" s="324">
        <v>0</v>
      </c>
      <c r="L676" s="323"/>
      <c r="M676" s="324">
        <v>0</v>
      </c>
      <c r="N676" s="324">
        <v>290.41818624000001</v>
      </c>
      <c r="O676" s="314">
        <v>0</v>
      </c>
      <c r="P676" s="314">
        <v>290.41818624000001</v>
      </c>
      <c r="Q676" s="314">
        <v>0</v>
      </c>
      <c r="R676" s="280">
        <v>0</v>
      </c>
      <c r="S676" s="326">
        <v>387.37919999999997</v>
      </c>
      <c r="U676" s="335">
        <v>77.599999999999994</v>
      </c>
      <c r="V676" s="59">
        <v>4</v>
      </c>
      <c r="W676" s="65"/>
      <c r="X676" s="60">
        <v>4</v>
      </c>
      <c r="Y676" s="59">
        <v>290.41818624000001</v>
      </c>
      <c r="Z676" s="58">
        <v>0</v>
      </c>
      <c r="AA676" s="60">
        <v>290.41818624000001</v>
      </c>
      <c r="AB676" s="61">
        <v>1</v>
      </c>
    </row>
    <row r="677" spans="1:28" ht="15.75" x14ac:dyDescent="0.2">
      <c r="A677" s="266" t="s">
        <v>1779</v>
      </c>
      <c r="B677" s="153" t="s">
        <v>1033</v>
      </c>
      <c r="C677" s="154" t="s">
        <v>425</v>
      </c>
      <c r="D677" s="160" t="s">
        <v>508</v>
      </c>
      <c r="E677" s="153" t="s">
        <v>28</v>
      </c>
      <c r="F677" s="155">
        <v>4</v>
      </c>
      <c r="G677" s="155">
        <v>57.270719999999997</v>
      </c>
      <c r="H677" s="57">
        <v>42.935858783999997</v>
      </c>
      <c r="I677" s="58">
        <v>171.74343513599999</v>
      </c>
      <c r="J677" s="323"/>
      <c r="K677" s="324">
        <v>0</v>
      </c>
      <c r="L677" s="323"/>
      <c r="M677" s="324">
        <v>0</v>
      </c>
      <c r="N677" s="324">
        <v>171.74343513599999</v>
      </c>
      <c r="O677" s="314">
        <v>0</v>
      </c>
      <c r="P677" s="314">
        <v>171.74343513599999</v>
      </c>
      <c r="Q677" s="314">
        <v>0</v>
      </c>
      <c r="R677" s="280">
        <v>0</v>
      </c>
      <c r="S677" s="326">
        <v>229.08287999999999</v>
      </c>
      <c r="U677" s="335">
        <v>45.89</v>
      </c>
      <c r="V677" s="59">
        <v>4</v>
      </c>
      <c r="W677" s="65"/>
      <c r="X677" s="60">
        <v>4</v>
      </c>
      <c r="Y677" s="59">
        <v>171.74343513599999</v>
      </c>
      <c r="Z677" s="58">
        <v>0</v>
      </c>
      <c r="AA677" s="60">
        <v>171.74343513599999</v>
      </c>
      <c r="AB677" s="61">
        <v>1</v>
      </c>
    </row>
    <row r="678" spans="1:28" ht="15.75" x14ac:dyDescent="0.2">
      <c r="A678" s="266" t="s">
        <v>1780</v>
      </c>
      <c r="B678" s="153" t="s">
        <v>1034</v>
      </c>
      <c r="C678" s="154" t="s">
        <v>426</v>
      </c>
      <c r="D678" s="160" t="s">
        <v>508</v>
      </c>
      <c r="E678" s="153" t="s">
        <v>28</v>
      </c>
      <c r="F678" s="155">
        <v>16</v>
      </c>
      <c r="G678" s="155">
        <v>65.008319999999998</v>
      </c>
      <c r="H678" s="57">
        <v>48.736737503999997</v>
      </c>
      <c r="I678" s="58">
        <v>779.78780006399995</v>
      </c>
      <c r="J678" s="323"/>
      <c r="K678" s="324">
        <v>0</v>
      </c>
      <c r="L678" s="323"/>
      <c r="M678" s="324">
        <v>0</v>
      </c>
      <c r="N678" s="324">
        <v>779.78780006399995</v>
      </c>
      <c r="O678" s="314">
        <v>0</v>
      </c>
      <c r="P678" s="314">
        <v>779.78780006399995</v>
      </c>
      <c r="Q678" s="314">
        <v>0</v>
      </c>
      <c r="R678" s="280">
        <v>0</v>
      </c>
      <c r="S678" s="326">
        <v>1040.13312</v>
      </c>
      <c r="U678" s="335">
        <v>52.09</v>
      </c>
      <c r="V678" s="59">
        <v>16</v>
      </c>
      <c r="W678" s="65"/>
      <c r="X678" s="60">
        <v>16</v>
      </c>
      <c r="Y678" s="59">
        <v>779.78780006399995</v>
      </c>
      <c r="Z678" s="58">
        <v>0</v>
      </c>
      <c r="AA678" s="60">
        <v>779.78780006399995</v>
      </c>
      <c r="AB678" s="61">
        <v>1</v>
      </c>
    </row>
    <row r="679" spans="1:28" ht="38.25" x14ac:dyDescent="0.2">
      <c r="A679" s="266" t="s">
        <v>1781</v>
      </c>
      <c r="B679" s="153" t="s">
        <v>1035</v>
      </c>
      <c r="C679" s="154" t="s">
        <v>427</v>
      </c>
      <c r="D679" s="160" t="s">
        <v>508</v>
      </c>
      <c r="E679" s="153" t="s">
        <v>28</v>
      </c>
      <c r="F679" s="155">
        <v>12</v>
      </c>
      <c r="G679" s="155">
        <v>27.68064</v>
      </c>
      <c r="H679" s="57">
        <v>20.752175808000001</v>
      </c>
      <c r="I679" s="58">
        <v>249.02610969599999</v>
      </c>
      <c r="J679" s="323"/>
      <c r="K679" s="324">
        <v>0</v>
      </c>
      <c r="L679" s="323"/>
      <c r="M679" s="324">
        <v>0</v>
      </c>
      <c r="N679" s="324">
        <v>249.02610969599999</v>
      </c>
      <c r="O679" s="314">
        <v>0</v>
      </c>
      <c r="P679" s="314">
        <v>249.02610969599999</v>
      </c>
      <c r="Q679" s="314">
        <v>0</v>
      </c>
      <c r="R679" s="280">
        <v>0</v>
      </c>
      <c r="S679" s="326">
        <v>332.16768000000002</v>
      </c>
      <c r="U679" s="335">
        <v>22.18</v>
      </c>
      <c r="V679" s="59">
        <v>12</v>
      </c>
      <c r="W679" s="65"/>
      <c r="X679" s="60">
        <v>12</v>
      </c>
      <c r="Y679" s="59">
        <v>249.02610969599999</v>
      </c>
      <c r="Z679" s="58">
        <v>0</v>
      </c>
      <c r="AA679" s="60">
        <v>249.02610969599999</v>
      </c>
      <c r="AB679" s="61">
        <v>1</v>
      </c>
    </row>
    <row r="680" spans="1:28" ht="38.25" x14ac:dyDescent="0.2">
      <c r="A680" s="266" t="s">
        <v>1782</v>
      </c>
      <c r="B680" s="153" t="s">
        <v>930</v>
      </c>
      <c r="C680" s="154" t="s">
        <v>329</v>
      </c>
      <c r="D680" s="160" t="s">
        <v>508</v>
      </c>
      <c r="E680" s="153" t="s">
        <v>28</v>
      </c>
      <c r="F680" s="155">
        <v>3</v>
      </c>
      <c r="G680" s="155">
        <v>15.525119999999999</v>
      </c>
      <c r="H680" s="57">
        <v>11.639182463999999</v>
      </c>
      <c r="I680" s="58">
        <v>34.917547391999996</v>
      </c>
      <c r="J680" s="323"/>
      <c r="K680" s="324">
        <v>0</v>
      </c>
      <c r="L680" s="323"/>
      <c r="M680" s="324">
        <v>0</v>
      </c>
      <c r="N680" s="324">
        <v>34.917547391999996</v>
      </c>
      <c r="O680" s="314">
        <v>0</v>
      </c>
      <c r="P680" s="314">
        <v>34.917547391999996</v>
      </c>
      <c r="Q680" s="314">
        <v>0</v>
      </c>
      <c r="R680" s="280">
        <v>0</v>
      </c>
      <c r="S680" s="326">
        <v>46.575359999999996</v>
      </c>
      <c r="U680" s="335">
        <v>12.44</v>
      </c>
      <c r="V680" s="59">
        <v>3</v>
      </c>
      <c r="W680" s="65"/>
      <c r="X680" s="60">
        <v>3</v>
      </c>
      <c r="Y680" s="59">
        <v>34.917547391999996</v>
      </c>
      <c r="Z680" s="58">
        <v>0</v>
      </c>
      <c r="AA680" s="60">
        <v>34.917547391999996</v>
      </c>
      <c r="AB680" s="61">
        <v>1</v>
      </c>
    </row>
    <row r="681" spans="1:28" ht="25.5" x14ac:dyDescent="0.2">
      <c r="A681" s="266" t="s">
        <v>1783</v>
      </c>
      <c r="B681" s="153" t="s">
        <v>1036</v>
      </c>
      <c r="C681" s="154" t="s">
        <v>428</v>
      </c>
      <c r="D681" s="160" t="s">
        <v>508</v>
      </c>
      <c r="E681" s="153" t="s">
        <v>28</v>
      </c>
      <c r="F681" s="155">
        <v>2</v>
      </c>
      <c r="G681" s="155">
        <v>16.99776</v>
      </c>
      <c r="H681" s="57">
        <v>12.743220672</v>
      </c>
      <c r="I681" s="58">
        <v>25.486441343999999</v>
      </c>
      <c r="J681" s="323"/>
      <c r="K681" s="324">
        <v>0</v>
      </c>
      <c r="L681" s="323"/>
      <c r="M681" s="324">
        <v>0</v>
      </c>
      <c r="N681" s="324">
        <v>25.486441343999999</v>
      </c>
      <c r="O681" s="314">
        <v>0</v>
      </c>
      <c r="P681" s="314">
        <v>25.486441343999999</v>
      </c>
      <c r="Q681" s="314">
        <v>0</v>
      </c>
      <c r="R681" s="280">
        <v>0</v>
      </c>
      <c r="S681" s="326">
        <v>33.995519999999999</v>
      </c>
      <c r="U681" s="335">
        <v>13.62</v>
      </c>
      <c r="V681" s="59">
        <v>2</v>
      </c>
      <c r="W681" s="65"/>
      <c r="X681" s="60">
        <v>2</v>
      </c>
      <c r="Y681" s="59">
        <v>25.486441343999999</v>
      </c>
      <c r="Z681" s="58">
        <v>0</v>
      </c>
      <c r="AA681" s="60">
        <v>25.486441343999999</v>
      </c>
      <c r="AB681" s="61">
        <v>1</v>
      </c>
    </row>
    <row r="682" spans="1:28" ht="25.5" x14ac:dyDescent="0.2">
      <c r="A682" s="266" t="s">
        <v>1784</v>
      </c>
      <c r="B682" s="153" t="s">
        <v>932</v>
      </c>
      <c r="C682" s="154" t="s">
        <v>331</v>
      </c>
      <c r="D682" s="160" t="s">
        <v>508</v>
      </c>
      <c r="E682" s="153" t="s">
        <v>28</v>
      </c>
      <c r="F682" s="155">
        <v>2</v>
      </c>
      <c r="G682" s="155">
        <v>13.066560000000001</v>
      </c>
      <c r="H682" s="57">
        <v>9.7960000320000002</v>
      </c>
      <c r="I682" s="58">
        <v>19.592000064</v>
      </c>
      <c r="J682" s="323"/>
      <c r="K682" s="324">
        <v>0</v>
      </c>
      <c r="L682" s="323"/>
      <c r="M682" s="324">
        <v>0</v>
      </c>
      <c r="N682" s="324">
        <v>19.592000064</v>
      </c>
      <c r="O682" s="314">
        <v>0</v>
      </c>
      <c r="P682" s="314">
        <v>19.592000064</v>
      </c>
      <c r="Q682" s="314">
        <v>0</v>
      </c>
      <c r="R682" s="280">
        <v>0</v>
      </c>
      <c r="S682" s="326">
        <v>26.133120000000002</v>
      </c>
      <c r="U682" s="335">
        <v>10.47</v>
      </c>
      <c r="V682" s="59">
        <v>2</v>
      </c>
      <c r="W682" s="65"/>
      <c r="X682" s="60">
        <v>2</v>
      </c>
      <c r="Y682" s="59">
        <v>19.592000064</v>
      </c>
      <c r="Z682" s="58">
        <v>0</v>
      </c>
      <c r="AA682" s="60">
        <v>19.592000064</v>
      </c>
      <c r="AB682" s="61">
        <v>1</v>
      </c>
    </row>
    <row r="683" spans="1:28" ht="38.25" x14ac:dyDescent="0.2">
      <c r="A683" s="266" t="s">
        <v>1785</v>
      </c>
      <c r="B683" s="153" t="s">
        <v>1037</v>
      </c>
      <c r="C683" s="154" t="s">
        <v>429</v>
      </c>
      <c r="D683" s="160" t="s">
        <v>508</v>
      </c>
      <c r="E683" s="153" t="s">
        <v>28</v>
      </c>
      <c r="F683" s="155">
        <v>1</v>
      </c>
      <c r="G683" s="155">
        <v>29.902080000000002</v>
      </c>
      <c r="H683" s="57">
        <v>22.417589376000002</v>
      </c>
      <c r="I683" s="58">
        <v>22.417589376000002</v>
      </c>
      <c r="J683" s="323"/>
      <c r="K683" s="324">
        <v>0</v>
      </c>
      <c r="L683" s="323"/>
      <c r="M683" s="324">
        <v>0</v>
      </c>
      <c r="N683" s="324">
        <v>22.417589376000002</v>
      </c>
      <c r="O683" s="314">
        <v>0</v>
      </c>
      <c r="P683" s="314">
        <v>22.417589376000002</v>
      </c>
      <c r="Q683" s="314">
        <v>0</v>
      </c>
      <c r="R683" s="280">
        <v>0</v>
      </c>
      <c r="S683" s="326">
        <v>29.902080000000002</v>
      </c>
      <c r="U683" s="335">
        <v>23.96</v>
      </c>
      <c r="V683" s="59">
        <v>1</v>
      </c>
      <c r="W683" s="65"/>
      <c r="X683" s="60">
        <v>1</v>
      </c>
      <c r="Y683" s="59">
        <v>22.417589376000002</v>
      </c>
      <c r="Z683" s="58">
        <v>0</v>
      </c>
      <c r="AA683" s="60">
        <v>22.417589376000002</v>
      </c>
      <c r="AB683" s="61">
        <v>1</v>
      </c>
    </row>
    <row r="684" spans="1:28" ht="38.25" x14ac:dyDescent="0.2">
      <c r="A684" s="266" t="s">
        <v>1786</v>
      </c>
      <c r="B684" s="153" t="s">
        <v>938</v>
      </c>
      <c r="C684" s="154" t="s">
        <v>337</v>
      </c>
      <c r="D684" s="160" t="s">
        <v>508</v>
      </c>
      <c r="E684" s="153" t="s">
        <v>28</v>
      </c>
      <c r="F684" s="155">
        <v>2</v>
      </c>
      <c r="G684" s="155">
        <v>22.401599999999998</v>
      </c>
      <c r="H684" s="57">
        <v>16.794479519999999</v>
      </c>
      <c r="I684" s="58">
        <v>33.588959039999999</v>
      </c>
      <c r="J684" s="323"/>
      <c r="K684" s="324">
        <v>0</v>
      </c>
      <c r="L684" s="323"/>
      <c r="M684" s="324">
        <v>0</v>
      </c>
      <c r="N684" s="324">
        <v>33.588959039999999</v>
      </c>
      <c r="O684" s="314">
        <v>0</v>
      </c>
      <c r="P684" s="314">
        <v>33.588959039999999</v>
      </c>
      <c r="Q684" s="314">
        <v>0</v>
      </c>
      <c r="R684" s="280">
        <v>0</v>
      </c>
      <c r="S684" s="326">
        <v>44.803199999999997</v>
      </c>
      <c r="U684" s="335">
        <v>17.95</v>
      </c>
      <c r="V684" s="59">
        <v>2</v>
      </c>
      <c r="W684" s="65"/>
      <c r="X684" s="60">
        <v>2</v>
      </c>
      <c r="Y684" s="59">
        <v>33.588959039999999</v>
      </c>
      <c r="Z684" s="58">
        <v>0</v>
      </c>
      <c r="AA684" s="60">
        <v>33.588959039999999</v>
      </c>
      <c r="AB684" s="61">
        <v>1</v>
      </c>
    </row>
    <row r="685" spans="1:28" ht="12.75" customHeight="1" x14ac:dyDescent="0.2">
      <c r="A685" s="265" t="s">
        <v>1787</v>
      </c>
      <c r="B685" s="170"/>
      <c r="C685" s="145" t="s">
        <v>430</v>
      </c>
      <c r="D685" s="145"/>
      <c r="E685" s="145"/>
      <c r="F685" s="145"/>
      <c r="G685" s="162"/>
      <c r="H685" s="162"/>
      <c r="I685" s="198">
        <v>29979.006718752</v>
      </c>
      <c r="J685" s="198">
        <v>0</v>
      </c>
      <c r="K685" s="198">
        <v>0</v>
      </c>
      <c r="L685" s="198">
        <v>0</v>
      </c>
      <c r="M685" s="198">
        <v>0</v>
      </c>
      <c r="N685" s="198">
        <v>29979.006718752</v>
      </c>
      <c r="O685" s="198">
        <v>0</v>
      </c>
      <c r="P685" s="198">
        <v>29979.006718752</v>
      </c>
      <c r="Q685" s="198">
        <v>0</v>
      </c>
      <c r="R685" s="198">
        <v>0</v>
      </c>
      <c r="S685" s="198">
        <v>39988.004159999997</v>
      </c>
      <c r="T685" s="198">
        <v>0</v>
      </c>
      <c r="U685" s="343">
        <v>1453.3300000000002</v>
      </c>
      <c r="V685" s="199"/>
      <c r="W685" s="198"/>
      <c r="X685" s="200">
        <v>132</v>
      </c>
      <c r="Y685" s="199">
        <v>29979.006718752</v>
      </c>
      <c r="Z685" s="198">
        <v>0</v>
      </c>
      <c r="AA685" s="200">
        <v>29979.006718752</v>
      </c>
      <c r="AB685" s="193">
        <v>1</v>
      </c>
    </row>
    <row r="686" spans="1:28" ht="38.25" x14ac:dyDescent="0.2">
      <c r="A686" s="266" t="s">
        <v>1788</v>
      </c>
      <c r="B686" s="172" t="s">
        <v>992</v>
      </c>
      <c r="C686" s="154" t="s">
        <v>397</v>
      </c>
      <c r="D686" s="160" t="s">
        <v>508</v>
      </c>
      <c r="E686" s="153" t="s">
        <v>28</v>
      </c>
      <c r="F686" s="155">
        <v>8</v>
      </c>
      <c r="G686" s="155">
        <v>766.37184000000002</v>
      </c>
      <c r="H686" s="57">
        <v>574.5489684480001</v>
      </c>
      <c r="I686" s="58">
        <v>4596.3917475840008</v>
      </c>
      <c r="J686" s="323"/>
      <c r="K686" s="324">
        <v>0</v>
      </c>
      <c r="L686" s="323"/>
      <c r="M686" s="324">
        <v>0</v>
      </c>
      <c r="N686" s="324">
        <v>4596.3917475840008</v>
      </c>
      <c r="O686" s="314">
        <v>0</v>
      </c>
      <c r="P686" s="314">
        <v>4596.3917475840008</v>
      </c>
      <c r="Q686" s="314">
        <v>0</v>
      </c>
      <c r="R686" s="280">
        <v>0</v>
      </c>
      <c r="S686" s="326">
        <v>6130.9747200000002</v>
      </c>
      <c r="U686" s="335">
        <v>614.08000000000004</v>
      </c>
      <c r="V686" s="59">
        <v>8</v>
      </c>
      <c r="W686" s="65"/>
      <c r="X686" s="60">
        <v>8</v>
      </c>
      <c r="Y686" s="59">
        <v>4596.3917475840008</v>
      </c>
      <c r="Z686" s="58">
        <v>0</v>
      </c>
      <c r="AA686" s="60">
        <v>4596.3917475840008</v>
      </c>
      <c r="AB686" s="61">
        <v>1</v>
      </c>
    </row>
    <row r="687" spans="1:28" ht="25.5" x14ac:dyDescent="0.2">
      <c r="A687" s="266" t="s">
        <v>1789</v>
      </c>
      <c r="B687" s="172" t="s">
        <v>1038</v>
      </c>
      <c r="C687" s="154" t="s">
        <v>1039</v>
      </c>
      <c r="D687" s="160" t="s">
        <v>508</v>
      </c>
      <c r="E687" s="153" t="s">
        <v>36</v>
      </c>
      <c r="F687" s="155">
        <v>31</v>
      </c>
      <c r="G687" s="155">
        <v>798.13343999999995</v>
      </c>
      <c r="H687" s="57">
        <v>598.36063996799999</v>
      </c>
      <c r="I687" s="58">
        <v>18549.179839008</v>
      </c>
      <c r="J687" s="323"/>
      <c r="K687" s="324">
        <v>0</v>
      </c>
      <c r="L687" s="323"/>
      <c r="M687" s="324">
        <v>0</v>
      </c>
      <c r="N687" s="324">
        <v>18549.179839008</v>
      </c>
      <c r="O687" s="314">
        <v>0</v>
      </c>
      <c r="P687" s="314">
        <v>18549.179839008</v>
      </c>
      <c r="Q687" s="314">
        <v>0</v>
      </c>
      <c r="R687" s="280">
        <v>0</v>
      </c>
      <c r="S687" s="326">
        <v>24742.136639999997</v>
      </c>
      <c r="U687" s="335">
        <v>639.53</v>
      </c>
      <c r="V687" s="59">
        <v>31</v>
      </c>
      <c r="W687" s="65"/>
      <c r="X687" s="60">
        <v>31</v>
      </c>
      <c r="Y687" s="59">
        <v>18549.179839008</v>
      </c>
      <c r="Z687" s="58">
        <v>0</v>
      </c>
      <c r="AA687" s="60">
        <v>18549.179839008</v>
      </c>
      <c r="AB687" s="61">
        <v>1</v>
      </c>
    </row>
    <row r="688" spans="1:28" ht="38.25" x14ac:dyDescent="0.2">
      <c r="A688" s="266" t="s">
        <v>1790</v>
      </c>
      <c r="B688" s="172" t="s">
        <v>1040</v>
      </c>
      <c r="C688" s="154" t="s">
        <v>431</v>
      </c>
      <c r="D688" s="160" t="s">
        <v>508</v>
      </c>
      <c r="E688" s="153" t="s">
        <v>36</v>
      </c>
      <c r="F688" s="155">
        <v>31</v>
      </c>
      <c r="G688" s="155">
        <v>204.47232</v>
      </c>
      <c r="H688" s="57">
        <v>153.292898304</v>
      </c>
      <c r="I688" s="58">
        <v>4752.079847424</v>
      </c>
      <c r="J688" s="323"/>
      <c r="K688" s="324">
        <v>0</v>
      </c>
      <c r="L688" s="323"/>
      <c r="M688" s="324">
        <v>0</v>
      </c>
      <c r="N688" s="324">
        <v>4752.079847424</v>
      </c>
      <c r="O688" s="314">
        <v>0</v>
      </c>
      <c r="P688" s="314">
        <v>4752.079847424</v>
      </c>
      <c r="Q688" s="314">
        <v>0</v>
      </c>
      <c r="R688" s="280">
        <v>0</v>
      </c>
      <c r="S688" s="326">
        <v>6338.64192</v>
      </c>
      <c r="U688" s="335">
        <v>163.84</v>
      </c>
      <c r="V688" s="59">
        <v>31</v>
      </c>
      <c r="W688" s="65"/>
      <c r="X688" s="60">
        <v>31</v>
      </c>
      <c r="Y688" s="59">
        <v>4752.079847424</v>
      </c>
      <c r="Z688" s="58">
        <v>0</v>
      </c>
      <c r="AA688" s="60">
        <v>4752.079847424</v>
      </c>
      <c r="AB688" s="61">
        <v>1</v>
      </c>
    </row>
    <row r="689" spans="1:28" ht="25.5" x14ac:dyDescent="0.2">
      <c r="A689" s="266" t="s">
        <v>1791</v>
      </c>
      <c r="B689" s="172" t="s">
        <v>1041</v>
      </c>
      <c r="C689" s="154" t="s">
        <v>432</v>
      </c>
      <c r="D689" s="160" t="s">
        <v>508</v>
      </c>
      <c r="E689" s="153" t="s">
        <v>36</v>
      </c>
      <c r="F689" s="155">
        <v>62</v>
      </c>
      <c r="G689" s="155">
        <v>44.778240000000004</v>
      </c>
      <c r="H689" s="57">
        <v>33.570246528000006</v>
      </c>
      <c r="I689" s="58">
        <v>2081.3552847360002</v>
      </c>
      <c r="J689" s="323"/>
      <c r="K689" s="324">
        <v>0</v>
      </c>
      <c r="L689" s="323"/>
      <c r="M689" s="324">
        <v>0</v>
      </c>
      <c r="N689" s="324">
        <v>2081.3552847360002</v>
      </c>
      <c r="O689" s="314">
        <v>0</v>
      </c>
      <c r="P689" s="314">
        <v>2081.3552847360002</v>
      </c>
      <c r="Q689" s="314">
        <v>0</v>
      </c>
      <c r="R689" s="280">
        <v>0</v>
      </c>
      <c r="S689" s="326">
        <v>2776.2508800000001</v>
      </c>
      <c r="U689" s="335">
        <v>35.880000000000003</v>
      </c>
      <c r="V689" s="59">
        <v>62</v>
      </c>
      <c r="W689" s="65"/>
      <c r="X689" s="60">
        <v>62</v>
      </c>
      <c r="Y689" s="59">
        <v>2081.3552847360002</v>
      </c>
      <c r="Z689" s="58">
        <v>0</v>
      </c>
      <c r="AA689" s="60">
        <v>2081.3552847360002</v>
      </c>
      <c r="AB689" s="61">
        <v>1</v>
      </c>
    </row>
    <row r="690" spans="1:28" ht="12.75" customHeight="1" x14ac:dyDescent="0.2">
      <c r="A690" s="265" t="s">
        <v>1792</v>
      </c>
      <c r="B690" s="170"/>
      <c r="C690" s="145" t="s">
        <v>214</v>
      </c>
      <c r="D690" s="145"/>
      <c r="E690" s="145"/>
      <c r="F690" s="145"/>
      <c r="G690" s="162"/>
      <c r="H690" s="162"/>
      <c r="I690" s="198">
        <v>2115.3465627840001</v>
      </c>
      <c r="J690" s="198">
        <v>0</v>
      </c>
      <c r="K690" s="198">
        <v>0</v>
      </c>
      <c r="L690" s="198">
        <v>0</v>
      </c>
      <c r="M690" s="198">
        <v>0</v>
      </c>
      <c r="N690" s="198">
        <v>2115.3465627840001</v>
      </c>
      <c r="O690" s="198">
        <v>0</v>
      </c>
      <c r="P690" s="198">
        <v>2115.3465627840001</v>
      </c>
      <c r="Q690" s="198">
        <v>0</v>
      </c>
      <c r="R690" s="198">
        <v>0</v>
      </c>
      <c r="S690" s="198">
        <v>2821.5907199999997</v>
      </c>
      <c r="T690" s="198">
        <v>0</v>
      </c>
      <c r="U690" s="343">
        <v>2260.89</v>
      </c>
      <c r="V690" s="199"/>
      <c r="W690" s="198"/>
      <c r="X690" s="200">
        <v>1</v>
      </c>
      <c r="Y690" s="199">
        <v>2115.3465627840001</v>
      </c>
      <c r="Z690" s="198">
        <v>0</v>
      </c>
      <c r="AA690" s="200">
        <v>2115.3465627840001</v>
      </c>
      <c r="AB690" s="193">
        <v>1</v>
      </c>
    </row>
    <row r="691" spans="1:28" ht="25.5" x14ac:dyDescent="0.2">
      <c r="A691" s="266" t="s">
        <v>1793</v>
      </c>
      <c r="B691" s="172" t="s">
        <v>1042</v>
      </c>
      <c r="C691" s="154" t="s">
        <v>1043</v>
      </c>
      <c r="D691" s="160" t="s">
        <v>508</v>
      </c>
      <c r="E691" s="153" t="s">
        <v>28</v>
      </c>
      <c r="F691" s="155">
        <v>1</v>
      </c>
      <c r="G691" s="155">
        <v>2821.5907199999997</v>
      </c>
      <c r="H691" s="57">
        <v>2115.3465627840001</v>
      </c>
      <c r="I691" s="58">
        <v>2115.3465627840001</v>
      </c>
      <c r="J691" s="323"/>
      <c r="K691" s="324">
        <v>0</v>
      </c>
      <c r="L691" s="323"/>
      <c r="M691" s="324">
        <v>0</v>
      </c>
      <c r="N691" s="324">
        <v>2115.3465627840001</v>
      </c>
      <c r="O691" s="314">
        <v>0</v>
      </c>
      <c r="P691" s="314">
        <v>2115.3465627840001</v>
      </c>
      <c r="Q691" s="314">
        <v>0</v>
      </c>
      <c r="R691" s="280">
        <v>0</v>
      </c>
      <c r="S691" s="326">
        <v>2821.5907199999997</v>
      </c>
      <c r="U691" s="335">
        <v>2260.89</v>
      </c>
      <c r="V691" s="59">
        <v>1</v>
      </c>
      <c r="W691" s="65"/>
      <c r="X691" s="60">
        <v>1</v>
      </c>
      <c r="Y691" s="59">
        <v>2115.3465627840001</v>
      </c>
      <c r="Z691" s="58">
        <v>0</v>
      </c>
      <c r="AA691" s="60">
        <v>2115.3465627840001</v>
      </c>
      <c r="AB691" s="61">
        <v>1</v>
      </c>
    </row>
    <row r="692" spans="1:28" ht="15.75" customHeight="1" x14ac:dyDescent="0.25">
      <c r="A692" s="267">
        <v>22</v>
      </c>
      <c r="B692" s="173"/>
      <c r="C692" s="174" t="s">
        <v>433</v>
      </c>
      <c r="D692" s="174"/>
      <c r="E692" s="174"/>
      <c r="F692" s="174"/>
      <c r="G692" s="175"/>
      <c r="H692" s="175"/>
      <c r="I692" s="201">
        <v>4255.3562163839997</v>
      </c>
      <c r="J692" s="201">
        <v>0</v>
      </c>
      <c r="K692" s="201">
        <v>0</v>
      </c>
      <c r="L692" s="201">
        <v>0</v>
      </c>
      <c r="M692" s="201">
        <v>0</v>
      </c>
      <c r="N692" s="201">
        <v>4255.3562163839997</v>
      </c>
      <c r="O692" s="201">
        <v>0</v>
      </c>
      <c r="P692" s="201">
        <v>4255.3562163839997</v>
      </c>
      <c r="Q692" s="201">
        <v>0</v>
      </c>
      <c r="R692" s="201">
        <v>0</v>
      </c>
      <c r="S692" s="201">
        <v>5676.0787199999995</v>
      </c>
      <c r="T692" s="201">
        <v>0</v>
      </c>
      <c r="U692" s="344">
        <v>1172.08</v>
      </c>
      <c r="V692" s="202"/>
      <c r="W692" s="201"/>
      <c r="X692" s="203">
        <v>48</v>
      </c>
      <c r="Y692" s="202">
        <v>0</v>
      </c>
      <c r="Z692" s="201">
        <v>4255.3562163839997</v>
      </c>
      <c r="AA692" s="203">
        <v>4255.3562163839997</v>
      </c>
      <c r="AB692" s="52">
        <v>1</v>
      </c>
    </row>
    <row r="693" spans="1:28" ht="12.75" customHeight="1" x14ac:dyDescent="0.2">
      <c r="A693" s="265" t="s">
        <v>1794</v>
      </c>
      <c r="B693" s="170"/>
      <c r="C693" s="145" t="s">
        <v>214</v>
      </c>
      <c r="D693" s="145"/>
      <c r="E693" s="145"/>
      <c r="F693" s="145"/>
      <c r="G693" s="162"/>
      <c r="H693" s="162"/>
      <c r="I693" s="198">
        <v>3191.6247592320001</v>
      </c>
      <c r="J693" s="198">
        <v>0</v>
      </c>
      <c r="K693" s="198">
        <v>0</v>
      </c>
      <c r="L693" s="198">
        <v>0</v>
      </c>
      <c r="M693" s="198">
        <v>0</v>
      </c>
      <c r="N693" s="198">
        <v>3191.6247592320001</v>
      </c>
      <c r="O693" s="198">
        <v>0</v>
      </c>
      <c r="P693" s="198">
        <v>3191.6247592320001</v>
      </c>
      <c r="Q693" s="198">
        <v>0</v>
      </c>
      <c r="R693" s="198">
        <v>0</v>
      </c>
      <c r="S693" s="198">
        <v>4257.2025599999997</v>
      </c>
      <c r="T693" s="198">
        <v>0</v>
      </c>
      <c r="U693" s="343">
        <v>980.8599999999999</v>
      </c>
      <c r="V693" s="199"/>
      <c r="W693" s="198"/>
      <c r="X693" s="200">
        <v>8</v>
      </c>
      <c r="Y693" s="199">
        <v>0</v>
      </c>
      <c r="Z693" s="198">
        <v>3191.6247592320001</v>
      </c>
      <c r="AA693" s="200">
        <v>3191.6247592320001</v>
      </c>
      <c r="AB693" s="193">
        <v>1</v>
      </c>
    </row>
    <row r="694" spans="1:28" ht="25.5" x14ac:dyDescent="0.2">
      <c r="A694" s="266" t="s">
        <v>1795</v>
      </c>
      <c r="B694" s="172" t="s">
        <v>1044</v>
      </c>
      <c r="C694" s="154" t="s">
        <v>434</v>
      </c>
      <c r="D694" s="160" t="s">
        <v>508</v>
      </c>
      <c r="E694" s="153" t="s">
        <v>28</v>
      </c>
      <c r="F694" s="155">
        <v>3</v>
      </c>
      <c r="G694" s="155">
        <v>931.68191999999999</v>
      </c>
      <c r="H694" s="57">
        <v>698.48193542399997</v>
      </c>
      <c r="I694" s="58">
        <v>2095.445806272</v>
      </c>
      <c r="J694" s="323"/>
      <c r="K694" s="324">
        <v>0</v>
      </c>
      <c r="L694" s="323"/>
      <c r="M694" s="324">
        <v>0</v>
      </c>
      <c r="N694" s="324">
        <v>2095.445806272</v>
      </c>
      <c r="O694" s="314">
        <v>0</v>
      </c>
      <c r="P694" s="314">
        <v>2095.445806272</v>
      </c>
      <c r="Q694" s="314">
        <v>0</v>
      </c>
      <c r="R694" s="280">
        <v>0</v>
      </c>
      <c r="S694" s="326">
        <v>2795.04576</v>
      </c>
      <c r="U694" s="335">
        <v>746.54</v>
      </c>
      <c r="V694" s="59">
        <v>0</v>
      </c>
      <c r="W694" s="65">
        <v>3</v>
      </c>
      <c r="X694" s="60">
        <v>3</v>
      </c>
      <c r="Y694" s="59">
        <v>0</v>
      </c>
      <c r="Z694" s="58">
        <v>2095.445806272</v>
      </c>
      <c r="AA694" s="60">
        <v>2095.445806272</v>
      </c>
      <c r="AB694" s="61">
        <v>1</v>
      </c>
    </row>
    <row r="695" spans="1:28" ht="25.5" x14ac:dyDescent="0.2">
      <c r="A695" s="266" t="s">
        <v>1796</v>
      </c>
      <c r="B695" s="172" t="s">
        <v>1045</v>
      </c>
      <c r="C695" s="154" t="s">
        <v>1046</v>
      </c>
      <c r="D695" s="160" t="s">
        <v>508</v>
      </c>
      <c r="E695" s="153" t="s">
        <v>31</v>
      </c>
      <c r="F695" s="155">
        <v>5</v>
      </c>
      <c r="G695" s="155">
        <v>292.43135999999998</v>
      </c>
      <c r="H695" s="57">
        <v>219.235790592</v>
      </c>
      <c r="I695" s="58">
        <v>1096.1789529600001</v>
      </c>
      <c r="J695" s="323"/>
      <c r="K695" s="324">
        <v>0</v>
      </c>
      <c r="L695" s="323"/>
      <c r="M695" s="324">
        <v>0</v>
      </c>
      <c r="N695" s="324">
        <v>1096.1789529600001</v>
      </c>
      <c r="O695" s="314">
        <v>0</v>
      </c>
      <c r="P695" s="314">
        <v>1096.1789529600001</v>
      </c>
      <c r="Q695" s="314">
        <v>0</v>
      </c>
      <c r="R695" s="280">
        <v>0</v>
      </c>
      <c r="S695" s="326">
        <v>1462.1568</v>
      </c>
      <c r="U695" s="335">
        <v>234.32</v>
      </c>
      <c r="V695" s="59">
        <v>0</v>
      </c>
      <c r="W695" s="65">
        <v>5</v>
      </c>
      <c r="X695" s="60">
        <v>5</v>
      </c>
      <c r="Y695" s="59">
        <v>0</v>
      </c>
      <c r="Z695" s="58">
        <v>1096.1789529600001</v>
      </c>
      <c r="AA695" s="60">
        <v>1096.1789529600001</v>
      </c>
      <c r="AB695" s="61">
        <v>1</v>
      </c>
    </row>
    <row r="696" spans="1:28" x14ac:dyDescent="0.2">
      <c r="A696" s="265" t="s">
        <v>1797</v>
      </c>
      <c r="B696" s="170"/>
      <c r="C696" s="145" t="s">
        <v>435</v>
      </c>
      <c r="D696" s="145"/>
      <c r="E696" s="145"/>
      <c r="F696" s="145"/>
      <c r="G696" s="162"/>
      <c r="H696" s="162"/>
      <c r="I696" s="198">
        <v>1063.7314571520001</v>
      </c>
      <c r="J696" s="198">
        <v>0</v>
      </c>
      <c r="K696" s="198">
        <v>0</v>
      </c>
      <c r="L696" s="198">
        <v>0</v>
      </c>
      <c r="M696" s="198">
        <v>0</v>
      </c>
      <c r="N696" s="198">
        <v>1063.7314571520001</v>
      </c>
      <c r="O696" s="198">
        <v>0</v>
      </c>
      <c r="P696" s="198">
        <v>1063.7314571520001</v>
      </c>
      <c r="Q696" s="198">
        <v>0</v>
      </c>
      <c r="R696" s="198">
        <v>0</v>
      </c>
      <c r="S696" s="198">
        <v>1418.8761599999998</v>
      </c>
      <c r="T696" s="198">
        <v>0</v>
      </c>
      <c r="U696" s="343">
        <v>191.22000000000003</v>
      </c>
      <c r="V696" s="199"/>
      <c r="W696" s="198"/>
      <c r="X696" s="200">
        <v>40</v>
      </c>
      <c r="Y696" s="199">
        <v>0</v>
      </c>
      <c r="Z696" s="198">
        <v>1063.7314571520001</v>
      </c>
      <c r="AA696" s="200">
        <v>1063.7314571520001</v>
      </c>
      <c r="AB696" s="193">
        <v>1</v>
      </c>
    </row>
    <row r="697" spans="1:28" ht="51" x14ac:dyDescent="0.2">
      <c r="A697" s="266" t="s">
        <v>1798</v>
      </c>
      <c r="B697" s="172" t="s">
        <v>1047</v>
      </c>
      <c r="C697" s="154" t="s">
        <v>1048</v>
      </c>
      <c r="D697" s="160" t="s">
        <v>508</v>
      </c>
      <c r="E697" s="153" t="s">
        <v>28</v>
      </c>
      <c r="F697" s="155">
        <v>1</v>
      </c>
      <c r="G697" s="155">
        <v>61.077119999999994</v>
      </c>
      <c r="H697" s="57">
        <v>45.789516863999999</v>
      </c>
      <c r="I697" s="58">
        <v>45.789516863999999</v>
      </c>
      <c r="J697" s="323"/>
      <c r="K697" s="324">
        <v>0</v>
      </c>
      <c r="L697" s="323"/>
      <c r="M697" s="324">
        <v>0</v>
      </c>
      <c r="N697" s="324">
        <v>45.789516863999999</v>
      </c>
      <c r="O697" s="314">
        <v>0</v>
      </c>
      <c r="P697" s="314">
        <v>45.789516863999999</v>
      </c>
      <c r="Q697" s="314">
        <v>0</v>
      </c>
      <c r="R697" s="280">
        <v>0</v>
      </c>
      <c r="S697" s="326">
        <v>61.077119999999994</v>
      </c>
      <c r="U697" s="335">
        <v>48.94</v>
      </c>
      <c r="V697" s="59">
        <v>0</v>
      </c>
      <c r="W697" s="65">
        <v>1</v>
      </c>
      <c r="X697" s="60">
        <v>1</v>
      </c>
      <c r="Y697" s="59">
        <v>0</v>
      </c>
      <c r="Z697" s="58">
        <v>45.789516863999999</v>
      </c>
      <c r="AA697" s="60">
        <v>45.789516863999999</v>
      </c>
      <c r="AB697" s="61">
        <v>1</v>
      </c>
    </row>
    <row r="698" spans="1:28" ht="51" x14ac:dyDescent="0.2">
      <c r="A698" s="266" t="s">
        <v>1799</v>
      </c>
      <c r="B698" s="172" t="s">
        <v>1049</v>
      </c>
      <c r="C698" s="154" t="s">
        <v>1050</v>
      </c>
      <c r="D698" s="160" t="s">
        <v>508</v>
      </c>
      <c r="E698" s="153" t="s">
        <v>28</v>
      </c>
      <c r="F698" s="155">
        <v>8</v>
      </c>
      <c r="G698" s="155">
        <v>38.276160000000004</v>
      </c>
      <c r="H698" s="57">
        <v>28.695637152000003</v>
      </c>
      <c r="I698" s="58">
        <v>229.56509721600003</v>
      </c>
      <c r="J698" s="323"/>
      <c r="K698" s="324">
        <v>0</v>
      </c>
      <c r="L698" s="323"/>
      <c r="M698" s="324">
        <v>0</v>
      </c>
      <c r="N698" s="324">
        <v>229.56509721600003</v>
      </c>
      <c r="O698" s="314">
        <v>0</v>
      </c>
      <c r="P698" s="314">
        <v>229.56509721600003</v>
      </c>
      <c r="Q698" s="314">
        <v>0</v>
      </c>
      <c r="R698" s="280">
        <v>0</v>
      </c>
      <c r="S698" s="326">
        <v>306.20928000000004</v>
      </c>
      <c r="U698" s="335">
        <v>30.67</v>
      </c>
      <c r="V698" s="59">
        <v>0</v>
      </c>
      <c r="W698" s="65">
        <v>8</v>
      </c>
      <c r="X698" s="60">
        <v>8</v>
      </c>
      <c r="Y698" s="59">
        <v>0</v>
      </c>
      <c r="Z698" s="58">
        <v>229.56509721600003</v>
      </c>
      <c r="AA698" s="60">
        <v>229.56509721600003</v>
      </c>
      <c r="AB698" s="61">
        <v>1</v>
      </c>
    </row>
    <row r="699" spans="1:28" ht="51" x14ac:dyDescent="0.2">
      <c r="A699" s="266" t="s">
        <v>1800</v>
      </c>
      <c r="B699" s="172" t="s">
        <v>1051</v>
      </c>
      <c r="C699" s="154" t="s">
        <v>1052</v>
      </c>
      <c r="D699" s="160" t="s">
        <v>508</v>
      </c>
      <c r="E699" s="153" t="s">
        <v>28</v>
      </c>
      <c r="F699" s="155">
        <v>5</v>
      </c>
      <c r="G699" s="155">
        <v>33.246720000000003</v>
      </c>
      <c r="H699" s="57">
        <v>24.925065984000003</v>
      </c>
      <c r="I699" s="58">
        <v>124.62532992000001</v>
      </c>
      <c r="J699" s="323"/>
      <c r="K699" s="324">
        <v>0</v>
      </c>
      <c r="L699" s="323"/>
      <c r="M699" s="324">
        <v>0</v>
      </c>
      <c r="N699" s="324">
        <v>124.62532992000001</v>
      </c>
      <c r="O699" s="314">
        <v>0</v>
      </c>
      <c r="P699" s="314">
        <v>124.62532992000001</v>
      </c>
      <c r="Q699" s="314">
        <v>0</v>
      </c>
      <c r="R699" s="280">
        <v>0</v>
      </c>
      <c r="S699" s="326">
        <v>166.23360000000002</v>
      </c>
      <c r="U699" s="335">
        <v>26.64</v>
      </c>
      <c r="V699" s="59">
        <v>0</v>
      </c>
      <c r="W699" s="65">
        <v>5</v>
      </c>
      <c r="X699" s="60">
        <v>5</v>
      </c>
      <c r="Y699" s="59">
        <v>0</v>
      </c>
      <c r="Z699" s="58">
        <v>124.62532992000001</v>
      </c>
      <c r="AA699" s="60">
        <v>124.62532992000001</v>
      </c>
      <c r="AB699" s="61">
        <v>1</v>
      </c>
    </row>
    <row r="700" spans="1:28" ht="51" x14ac:dyDescent="0.2">
      <c r="A700" s="266" t="s">
        <v>1801</v>
      </c>
      <c r="B700" s="172" t="s">
        <v>1053</v>
      </c>
      <c r="C700" s="154" t="s">
        <v>1054</v>
      </c>
      <c r="D700" s="160" t="s">
        <v>508</v>
      </c>
      <c r="E700" s="153" t="s">
        <v>28</v>
      </c>
      <c r="F700" s="155">
        <v>6</v>
      </c>
      <c r="G700" s="155">
        <v>33.883199999999995</v>
      </c>
      <c r="H700" s="57">
        <v>25.402235039999997</v>
      </c>
      <c r="I700" s="58">
        <v>152.41341023999999</v>
      </c>
      <c r="J700" s="323"/>
      <c r="K700" s="324">
        <v>0</v>
      </c>
      <c r="L700" s="323"/>
      <c r="M700" s="324">
        <v>0</v>
      </c>
      <c r="N700" s="324">
        <v>152.41341023999999</v>
      </c>
      <c r="O700" s="314">
        <v>0</v>
      </c>
      <c r="P700" s="314">
        <v>152.41341023999999</v>
      </c>
      <c r="Q700" s="314">
        <v>0</v>
      </c>
      <c r="R700" s="280">
        <v>0</v>
      </c>
      <c r="S700" s="326">
        <v>203.29919999999998</v>
      </c>
      <c r="U700" s="335">
        <v>27.15</v>
      </c>
      <c r="V700" s="59">
        <v>0</v>
      </c>
      <c r="W700" s="65">
        <v>6</v>
      </c>
      <c r="X700" s="60">
        <v>6</v>
      </c>
      <c r="Y700" s="59">
        <v>0</v>
      </c>
      <c r="Z700" s="58">
        <v>152.41341023999999</v>
      </c>
      <c r="AA700" s="60">
        <v>152.41341023999999</v>
      </c>
      <c r="AB700" s="61">
        <v>1</v>
      </c>
    </row>
    <row r="701" spans="1:28" ht="51" x14ac:dyDescent="0.2">
      <c r="A701" s="266" t="s">
        <v>1802</v>
      </c>
      <c r="B701" s="172" t="s">
        <v>1055</v>
      </c>
      <c r="C701" s="154" t="s">
        <v>1056</v>
      </c>
      <c r="D701" s="160" t="s">
        <v>508</v>
      </c>
      <c r="E701" s="153" t="s">
        <v>28</v>
      </c>
      <c r="F701" s="155">
        <v>19</v>
      </c>
      <c r="G701" s="155">
        <v>33.883199999999995</v>
      </c>
      <c r="H701" s="57">
        <v>25.402235039999997</v>
      </c>
      <c r="I701" s="58">
        <v>482.64246575999994</v>
      </c>
      <c r="J701" s="323"/>
      <c r="K701" s="324">
        <v>0</v>
      </c>
      <c r="L701" s="323"/>
      <c r="M701" s="324">
        <v>0</v>
      </c>
      <c r="N701" s="324">
        <v>482.64246575999994</v>
      </c>
      <c r="O701" s="314">
        <v>0</v>
      </c>
      <c r="P701" s="314">
        <v>482.64246575999994</v>
      </c>
      <c r="Q701" s="314">
        <v>0</v>
      </c>
      <c r="R701" s="280">
        <v>0</v>
      </c>
      <c r="S701" s="326">
        <v>643.78079999999989</v>
      </c>
      <c r="U701" s="335">
        <v>27.15</v>
      </c>
      <c r="V701" s="59">
        <v>0</v>
      </c>
      <c r="W701" s="65">
        <v>19</v>
      </c>
      <c r="X701" s="60">
        <v>19</v>
      </c>
      <c r="Y701" s="59">
        <v>0</v>
      </c>
      <c r="Z701" s="58">
        <v>482.64246575999994</v>
      </c>
      <c r="AA701" s="60">
        <v>482.64246575999994</v>
      </c>
      <c r="AB701" s="61">
        <v>1</v>
      </c>
    </row>
    <row r="702" spans="1:28" ht="51" x14ac:dyDescent="0.2">
      <c r="A702" s="266" t="s">
        <v>1803</v>
      </c>
      <c r="B702" s="172" t="s">
        <v>1057</v>
      </c>
      <c r="C702" s="154" t="s">
        <v>1058</v>
      </c>
      <c r="D702" s="160" t="s">
        <v>508</v>
      </c>
      <c r="E702" s="153" t="s">
        <v>28</v>
      </c>
      <c r="F702" s="155">
        <v>1</v>
      </c>
      <c r="G702" s="155">
        <v>38.276160000000004</v>
      </c>
      <c r="H702" s="57">
        <v>28.695637152000003</v>
      </c>
      <c r="I702" s="58">
        <v>28.695637152000003</v>
      </c>
      <c r="J702" s="323"/>
      <c r="K702" s="324">
        <v>0</v>
      </c>
      <c r="L702" s="323"/>
      <c r="M702" s="324">
        <v>0</v>
      </c>
      <c r="N702" s="324">
        <v>28.695637152000003</v>
      </c>
      <c r="O702" s="314">
        <v>0</v>
      </c>
      <c r="P702" s="314">
        <v>28.695637152000003</v>
      </c>
      <c r="Q702" s="314">
        <v>0</v>
      </c>
      <c r="R702" s="280">
        <v>0</v>
      </c>
      <c r="S702" s="326">
        <v>38.276160000000004</v>
      </c>
      <c r="U702" s="335">
        <v>30.67</v>
      </c>
      <c r="V702" s="59">
        <v>0</v>
      </c>
      <c r="W702" s="65">
        <v>1</v>
      </c>
      <c r="X702" s="60">
        <v>1</v>
      </c>
      <c r="Y702" s="59">
        <v>0</v>
      </c>
      <c r="Z702" s="58">
        <v>28.695637152000003</v>
      </c>
      <c r="AA702" s="60">
        <v>28.695637152000003</v>
      </c>
      <c r="AB702" s="61">
        <v>1</v>
      </c>
    </row>
    <row r="703" spans="1:28" ht="15.75" customHeight="1" x14ac:dyDescent="0.25">
      <c r="A703" s="267">
        <v>23</v>
      </c>
      <c r="B703" s="173"/>
      <c r="C703" s="174" t="s">
        <v>436</v>
      </c>
      <c r="D703" s="174"/>
      <c r="E703" s="174"/>
      <c r="F703" s="174"/>
      <c r="G703" s="175"/>
      <c r="H703" s="175"/>
      <c r="I703" s="201">
        <v>204776.67935088003</v>
      </c>
      <c r="J703" s="201">
        <v>0</v>
      </c>
      <c r="K703" s="201">
        <v>0</v>
      </c>
      <c r="L703" s="201">
        <v>0</v>
      </c>
      <c r="M703" s="201">
        <v>0</v>
      </c>
      <c r="N703" s="201">
        <v>204776.67935088003</v>
      </c>
      <c r="O703" s="201">
        <v>0</v>
      </c>
      <c r="P703" s="201">
        <v>204776.67935088003</v>
      </c>
      <c r="Q703" s="201">
        <v>0</v>
      </c>
      <c r="R703" s="201">
        <v>0</v>
      </c>
      <c r="S703" s="201">
        <v>273144.83040000004</v>
      </c>
      <c r="T703" s="201">
        <v>0</v>
      </c>
      <c r="U703" s="344">
        <v>210914.12999999998</v>
      </c>
      <c r="V703" s="202"/>
      <c r="W703" s="201"/>
      <c r="X703" s="203">
        <v>257</v>
      </c>
      <c r="Y703" s="202">
        <v>204776.67935088003</v>
      </c>
      <c r="Z703" s="201">
        <v>0</v>
      </c>
      <c r="AA703" s="203">
        <v>204776.67935088003</v>
      </c>
      <c r="AB703" s="52">
        <v>1</v>
      </c>
    </row>
    <row r="704" spans="1:28" ht="12.75" customHeight="1" x14ac:dyDescent="0.2">
      <c r="A704" s="265" t="s">
        <v>1804</v>
      </c>
      <c r="B704" s="170"/>
      <c r="C704" s="145" t="s">
        <v>252</v>
      </c>
      <c r="D704" s="145"/>
      <c r="E704" s="145"/>
      <c r="F704" s="145"/>
      <c r="G704" s="162"/>
      <c r="H704" s="162"/>
      <c r="I704" s="198">
        <v>3801.484237824</v>
      </c>
      <c r="J704" s="198">
        <v>0</v>
      </c>
      <c r="K704" s="198">
        <v>0</v>
      </c>
      <c r="L704" s="198">
        <v>0</v>
      </c>
      <c r="M704" s="198">
        <v>0</v>
      </c>
      <c r="N704" s="198">
        <v>3801.484237824</v>
      </c>
      <c r="O704" s="198">
        <v>0</v>
      </c>
      <c r="P704" s="198">
        <v>3801.484237824</v>
      </c>
      <c r="Q704" s="198">
        <v>0</v>
      </c>
      <c r="R704" s="198">
        <v>0</v>
      </c>
      <c r="S704" s="198">
        <v>5070.6739200000011</v>
      </c>
      <c r="T704" s="198">
        <v>0</v>
      </c>
      <c r="U704" s="343">
        <v>297.17</v>
      </c>
      <c r="V704" s="199"/>
      <c r="W704" s="198"/>
      <c r="X704" s="200">
        <v>140</v>
      </c>
      <c r="Y704" s="199">
        <v>3801.484237824</v>
      </c>
      <c r="Z704" s="198">
        <v>0</v>
      </c>
      <c r="AA704" s="200">
        <v>3801.484237824</v>
      </c>
      <c r="AB704" s="193">
        <v>1</v>
      </c>
    </row>
    <row r="705" spans="1:28" ht="25.5" x14ac:dyDescent="0.2">
      <c r="A705" s="266" t="s">
        <v>1805</v>
      </c>
      <c r="B705" s="172" t="s">
        <v>637</v>
      </c>
      <c r="C705" s="154" t="s">
        <v>638</v>
      </c>
      <c r="D705" s="160" t="s">
        <v>508</v>
      </c>
      <c r="E705" s="153" t="s">
        <v>36</v>
      </c>
      <c r="F705" s="155">
        <v>101</v>
      </c>
      <c r="G705" s="155">
        <v>27.917760000000001</v>
      </c>
      <c r="H705" s="57">
        <v>20.929944672000001</v>
      </c>
      <c r="I705" s="58">
        <v>2113.9244118720003</v>
      </c>
      <c r="J705" s="323"/>
      <c r="K705" s="324">
        <v>0</v>
      </c>
      <c r="L705" s="323"/>
      <c r="M705" s="324">
        <v>0</v>
      </c>
      <c r="N705" s="324">
        <v>2113.9244118720003</v>
      </c>
      <c r="O705" s="314">
        <v>0</v>
      </c>
      <c r="P705" s="314">
        <v>2113.9244118720003</v>
      </c>
      <c r="Q705" s="314">
        <v>0</v>
      </c>
      <c r="R705" s="280">
        <v>0</v>
      </c>
      <c r="S705" s="326">
        <v>2819.6937600000001</v>
      </c>
      <c r="U705" s="335">
        <v>22.37</v>
      </c>
      <c r="V705" s="59">
        <v>101</v>
      </c>
      <c r="W705" s="65"/>
      <c r="X705" s="60">
        <v>101</v>
      </c>
      <c r="Y705" s="59">
        <v>2113.9244118720003</v>
      </c>
      <c r="Z705" s="58">
        <v>0</v>
      </c>
      <c r="AA705" s="60">
        <v>2113.9244118720003</v>
      </c>
      <c r="AB705" s="61">
        <v>1</v>
      </c>
    </row>
    <row r="706" spans="1:28" ht="38.25" x14ac:dyDescent="0.2">
      <c r="A706" s="266" t="s">
        <v>1806</v>
      </c>
      <c r="B706" s="172" t="s">
        <v>646</v>
      </c>
      <c r="C706" s="154" t="s">
        <v>123</v>
      </c>
      <c r="D706" s="160" t="s">
        <v>508</v>
      </c>
      <c r="E706" s="153" t="s">
        <v>36</v>
      </c>
      <c r="F706" s="155">
        <v>5</v>
      </c>
      <c r="G706" s="155">
        <v>22.975680000000001</v>
      </c>
      <c r="H706" s="57">
        <v>17.224867296000003</v>
      </c>
      <c r="I706" s="58">
        <v>86.124336480000011</v>
      </c>
      <c r="J706" s="323"/>
      <c r="K706" s="324">
        <v>0</v>
      </c>
      <c r="L706" s="323"/>
      <c r="M706" s="324">
        <v>0</v>
      </c>
      <c r="N706" s="324">
        <v>86.124336480000011</v>
      </c>
      <c r="O706" s="314">
        <v>0</v>
      </c>
      <c r="P706" s="314">
        <v>86.124336480000011</v>
      </c>
      <c r="Q706" s="314">
        <v>0</v>
      </c>
      <c r="R706" s="280">
        <v>0</v>
      </c>
      <c r="S706" s="326">
        <v>114.8784</v>
      </c>
      <c r="U706" s="335">
        <v>18.41</v>
      </c>
      <c r="V706" s="59">
        <v>5</v>
      </c>
      <c r="W706" s="65"/>
      <c r="X706" s="60">
        <v>5</v>
      </c>
      <c r="Y706" s="59">
        <v>86.124336480000011</v>
      </c>
      <c r="Z706" s="58">
        <v>0</v>
      </c>
      <c r="AA706" s="60">
        <v>86.124336480000011</v>
      </c>
      <c r="AB706" s="61">
        <v>1</v>
      </c>
    </row>
    <row r="707" spans="1:28" ht="38.25" x14ac:dyDescent="0.2">
      <c r="A707" s="266" t="s">
        <v>1807</v>
      </c>
      <c r="B707" s="172" t="s">
        <v>759</v>
      </c>
      <c r="C707" s="154" t="s">
        <v>218</v>
      </c>
      <c r="D707" s="160" t="s">
        <v>508</v>
      </c>
      <c r="E707" s="153" t="s">
        <v>36</v>
      </c>
      <c r="F707" s="155">
        <v>2</v>
      </c>
      <c r="G707" s="155">
        <v>32.34816</v>
      </c>
      <c r="H707" s="57">
        <v>24.251415552000001</v>
      </c>
      <c r="I707" s="58">
        <v>48.502831104000002</v>
      </c>
      <c r="J707" s="323"/>
      <c r="K707" s="324">
        <v>0</v>
      </c>
      <c r="L707" s="323"/>
      <c r="M707" s="324">
        <v>0</v>
      </c>
      <c r="N707" s="324">
        <v>48.502831104000002</v>
      </c>
      <c r="O707" s="314">
        <v>0</v>
      </c>
      <c r="P707" s="314">
        <v>48.502831104000002</v>
      </c>
      <c r="Q707" s="314">
        <v>0</v>
      </c>
      <c r="R707" s="280">
        <v>0</v>
      </c>
      <c r="S707" s="326">
        <v>64.69632</v>
      </c>
      <c r="U707" s="335">
        <v>25.92</v>
      </c>
      <c r="V707" s="59">
        <v>2</v>
      </c>
      <c r="W707" s="65"/>
      <c r="X707" s="60">
        <v>2</v>
      </c>
      <c r="Y707" s="59">
        <v>48.502831104000002</v>
      </c>
      <c r="Z707" s="58">
        <v>0</v>
      </c>
      <c r="AA707" s="60">
        <v>48.502831104000002</v>
      </c>
      <c r="AB707" s="61">
        <v>1</v>
      </c>
    </row>
    <row r="708" spans="1:28" ht="38.25" x14ac:dyDescent="0.2">
      <c r="A708" s="266" t="s">
        <v>1808</v>
      </c>
      <c r="B708" s="172" t="s">
        <v>653</v>
      </c>
      <c r="C708" s="154" t="s">
        <v>130</v>
      </c>
      <c r="D708" s="160" t="s">
        <v>508</v>
      </c>
      <c r="E708" s="153" t="s">
        <v>28</v>
      </c>
      <c r="F708" s="155">
        <v>3</v>
      </c>
      <c r="G708" s="155">
        <v>27.967680000000001</v>
      </c>
      <c r="H708" s="57">
        <v>20.967369696000002</v>
      </c>
      <c r="I708" s="58">
        <v>62.902109088000003</v>
      </c>
      <c r="J708" s="323"/>
      <c r="K708" s="324">
        <v>0</v>
      </c>
      <c r="L708" s="323"/>
      <c r="M708" s="324">
        <v>0</v>
      </c>
      <c r="N708" s="324">
        <v>62.902109088000003</v>
      </c>
      <c r="O708" s="314">
        <v>0</v>
      </c>
      <c r="P708" s="314">
        <v>62.902109088000003</v>
      </c>
      <c r="Q708" s="314">
        <v>0</v>
      </c>
      <c r="R708" s="280">
        <v>0</v>
      </c>
      <c r="S708" s="326">
        <v>83.903040000000004</v>
      </c>
      <c r="U708" s="335">
        <v>22.41</v>
      </c>
      <c r="V708" s="59">
        <v>3</v>
      </c>
      <c r="W708" s="65"/>
      <c r="X708" s="60">
        <v>3</v>
      </c>
      <c r="Y708" s="59">
        <v>62.902109088000003</v>
      </c>
      <c r="Z708" s="58">
        <v>0</v>
      </c>
      <c r="AA708" s="60">
        <v>62.902109088000003</v>
      </c>
      <c r="AB708" s="61">
        <v>1</v>
      </c>
    </row>
    <row r="709" spans="1:28" ht="38.25" x14ac:dyDescent="0.2">
      <c r="A709" s="266" t="s">
        <v>1809</v>
      </c>
      <c r="B709" s="172" t="s">
        <v>762</v>
      </c>
      <c r="C709" s="154" t="s">
        <v>221</v>
      </c>
      <c r="D709" s="160" t="s">
        <v>508</v>
      </c>
      <c r="E709" s="153" t="s">
        <v>28</v>
      </c>
      <c r="F709" s="155">
        <v>3</v>
      </c>
      <c r="G709" s="155">
        <v>37.789439999999999</v>
      </c>
      <c r="H709" s="57">
        <v>28.330743168000001</v>
      </c>
      <c r="I709" s="58">
        <v>84.992229504000008</v>
      </c>
      <c r="J709" s="323"/>
      <c r="K709" s="324">
        <v>0</v>
      </c>
      <c r="L709" s="323"/>
      <c r="M709" s="324">
        <v>0</v>
      </c>
      <c r="N709" s="324">
        <v>84.992229504000008</v>
      </c>
      <c r="O709" s="314">
        <v>0</v>
      </c>
      <c r="P709" s="314">
        <v>84.992229504000008</v>
      </c>
      <c r="Q709" s="314">
        <v>0</v>
      </c>
      <c r="R709" s="280">
        <v>0</v>
      </c>
      <c r="S709" s="326">
        <v>113.36832</v>
      </c>
      <c r="U709" s="335">
        <v>30.28</v>
      </c>
      <c r="V709" s="59">
        <v>3</v>
      </c>
      <c r="W709" s="65"/>
      <c r="X709" s="60">
        <v>3</v>
      </c>
      <c r="Y709" s="59">
        <v>84.992229504000008</v>
      </c>
      <c r="Z709" s="58">
        <v>0</v>
      </c>
      <c r="AA709" s="60">
        <v>84.992229504000008</v>
      </c>
      <c r="AB709" s="61">
        <v>1</v>
      </c>
    </row>
    <row r="710" spans="1:28" ht="38.25" x14ac:dyDescent="0.2">
      <c r="A710" s="266" t="s">
        <v>1810</v>
      </c>
      <c r="B710" s="172" t="s">
        <v>666</v>
      </c>
      <c r="C710" s="154" t="s">
        <v>143</v>
      </c>
      <c r="D710" s="160" t="s">
        <v>508</v>
      </c>
      <c r="E710" s="153" t="s">
        <v>28</v>
      </c>
      <c r="F710" s="155">
        <v>7</v>
      </c>
      <c r="G710" s="155">
        <v>54.961919999999999</v>
      </c>
      <c r="H710" s="57">
        <v>41.204951424000001</v>
      </c>
      <c r="I710" s="58">
        <v>288.43465996800001</v>
      </c>
      <c r="J710" s="323"/>
      <c r="K710" s="324">
        <v>0</v>
      </c>
      <c r="L710" s="323"/>
      <c r="M710" s="324">
        <v>0</v>
      </c>
      <c r="N710" s="324">
        <v>288.43465996800001</v>
      </c>
      <c r="O710" s="314">
        <v>0</v>
      </c>
      <c r="P710" s="314">
        <v>288.43465996800001</v>
      </c>
      <c r="Q710" s="314">
        <v>0</v>
      </c>
      <c r="R710" s="280">
        <v>0</v>
      </c>
      <c r="S710" s="326">
        <v>384.73343999999997</v>
      </c>
      <c r="U710" s="335">
        <v>44.04</v>
      </c>
      <c r="V710" s="59">
        <v>7</v>
      </c>
      <c r="W710" s="65"/>
      <c r="X710" s="60">
        <v>7</v>
      </c>
      <c r="Y710" s="59">
        <v>288.43465996800001</v>
      </c>
      <c r="Z710" s="58">
        <v>0</v>
      </c>
      <c r="AA710" s="60">
        <v>288.43465996800001</v>
      </c>
      <c r="AB710" s="61">
        <v>1</v>
      </c>
    </row>
    <row r="711" spans="1:28" ht="38.25" x14ac:dyDescent="0.2">
      <c r="A711" s="266" t="s">
        <v>1811</v>
      </c>
      <c r="B711" s="172" t="s">
        <v>668</v>
      </c>
      <c r="C711" s="154" t="s">
        <v>145</v>
      </c>
      <c r="D711" s="160" t="s">
        <v>508</v>
      </c>
      <c r="E711" s="153" t="s">
        <v>28</v>
      </c>
      <c r="F711" s="155">
        <v>17</v>
      </c>
      <c r="G711" s="155">
        <v>77.03904</v>
      </c>
      <c r="H711" s="57">
        <v>57.756168288000005</v>
      </c>
      <c r="I711" s="58">
        <v>981.8548608960001</v>
      </c>
      <c r="J711" s="323"/>
      <c r="K711" s="324">
        <v>0</v>
      </c>
      <c r="L711" s="323"/>
      <c r="M711" s="324">
        <v>0</v>
      </c>
      <c r="N711" s="324">
        <v>981.8548608960001</v>
      </c>
      <c r="O711" s="314">
        <v>0</v>
      </c>
      <c r="P711" s="314">
        <v>981.8548608960001</v>
      </c>
      <c r="Q711" s="314">
        <v>0</v>
      </c>
      <c r="R711" s="280">
        <v>0</v>
      </c>
      <c r="S711" s="326">
        <v>1309.6636800000001</v>
      </c>
      <c r="U711" s="335">
        <v>61.73</v>
      </c>
      <c r="V711" s="59">
        <v>17</v>
      </c>
      <c r="W711" s="65"/>
      <c r="X711" s="60">
        <v>17</v>
      </c>
      <c r="Y711" s="59">
        <v>981.8548608960001</v>
      </c>
      <c r="Z711" s="58">
        <v>0</v>
      </c>
      <c r="AA711" s="60">
        <v>981.8548608960001</v>
      </c>
      <c r="AB711" s="61">
        <v>1</v>
      </c>
    </row>
    <row r="712" spans="1:28" ht="38.25" x14ac:dyDescent="0.2">
      <c r="A712" s="266" t="s">
        <v>1812</v>
      </c>
      <c r="B712" s="172" t="s">
        <v>1059</v>
      </c>
      <c r="C712" s="154" t="s">
        <v>437</v>
      </c>
      <c r="D712" s="160" t="s">
        <v>508</v>
      </c>
      <c r="E712" s="153" t="s">
        <v>28</v>
      </c>
      <c r="F712" s="155">
        <v>2</v>
      </c>
      <c r="G712" s="155">
        <v>89.868480000000005</v>
      </c>
      <c r="H712" s="57">
        <v>67.374399456000006</v>
      </c>
      <c r="I712" s="58">
        <v>134.74879891200001</v>
      </c>
      <c r="J712" s="323"/>
      <c r="K712" s="324">
        <v>0</v>
      </c>
      <c r="L712" s="323"/>
      <c r="M712" s="324">
        <v>0</v>
      </c>
      <c r="N712" s="324">
        <v>134.74879891200001</v>
      </c>
      <c r="O712" s="314">
        <v>0</v>
      </c>
      <c r="P712" s="314">
        <v>134.74879891200001</v>
      </c>
      <c r="Q712" s="314">
        <v>0</v>
      </c>
      <c r="R712" s="280">
        <v>0</v>
      </c>
      <c r="S712" s="326">
        <v>179.73696000000001</v>
      </c>
      <c r="U712" s="335">
        <v>72.010000000000005</v>
      </c>
      <c r="V712" s="59">
        <v>2</v>
      </c>
      <c r="W712" s="65"/>
      <c r="X712" s="60">
        <v>2</v>
      </c>
      <c r="Y712" s="59">
        <v>134.74879891200001</v>
      </c>
      <c r="Z712" s="58">
        <v>0</v>
      </c>
      <c r="AA712" s="60">
        <v>134.74879891200001</v>
      </c>
      <c r="AB712" s="61">
        <v>1</v>
      </c>
    </row>
    <row r="713" spans="1:28" ht="12.75" customHeight="1" x14ac:dyDescent="0.2">
      <c r="A713" s="265" t="s">
        <v>1813</v>
      </c>
      <c r="B713" s="170"/>
      <c r="C713" s="145" t="s">
        <v>163</v>
      </c>
      <c r="D713" s="145"/>
      <c r="E713" s="145"/>
      <c r="F713" s="145"/>
      <c r="G713" s="162"/>
      <c r="H713" s="162"/>
      <c r="I713" s="198">
        <v>4074.9301756799996</v>
      </c>
      <c r="J713" s="198">
        <v>0</v>
      </c>
      <c r="K713" s="198">
        <v>0</v>
      </c>
      <c r="L713" s="198">
        <v>0</v>
      </c>
      <c r="M713" s="198">
        <v>0</v>
      </c>
      <c r="N713" s="198">
        <v>4074.9301756799996</v>
      </c>
      <c r="O713" s="198">
        <v>0</v>
      </c>
      <c r="P713" s="198">
        <v>4074.9301756799996</v>
      </c>
      <c r="Q713" s="198">
        <v>0</v>
      </c>
      <c r="R713" s="198">
        <v>0</v>
      </c>
      <c r="S713" s="198">
        <v>5435.4143999999997</v>
      </c>
      <c r="T713" s="198">
        <v>0</v>
      </c>
      <c r="U713" s="343">
        <v>292.07</v>
      </c>
      <c r="V713" s="199"/>
      <c r="W713" s="198"/>
      <c r="X713" s="200">
        <v>110</v>
      </c>
      <c r="Y713" s="199">
        <v>4074.9301756799996</v>
      </c>
      <c r="Z713" s="198">
        <v>0</v>
      </c>
      <c r="AA713" s="200">
        <v>4074.9301756799996</v>
      </c>
      <c r="AB713" s="193">
        <v>1</v>
      </c>
    </row>
    <row r="714" spans="1:28" ht="25.5" x14ac:dyDescent="0.2">
      <c r="A714" s="266" t="s">
        <v>1814</v>
      </c>
      <c r="B714" s="172" t="s">
        <v>1060</v>
      </c>
      <c r="C714" s="154" t="s">
        <v>438</v>
      </c>
      <c r="D714" s="160" t="s">
        <v>508</v>
      </c>
      <c r="E714" s="153" t="s">
        <v>36</v>
      </c>
      <c r="F714" s="155">
        <v>10</v>
      </c>
      <c r="G714" s="155">
        <v>344.61023999999998</v>
      </c>
      <c r="H714" s="57">
        <v>258.354296928</v>
      </c>
      <c r="I714" s="58">
        <v>2583.5429692799999</v>
      </c>
      <c r="J714" s="323"/>
      <c r="K714" s="324">
        <v>0</v>
      </c>
      <c r="L714" s="323"/>
      <c r="M714" s="324">
        <v>0</v>
      </c>
      <c r="N714" s="324">
        <v>2583.5429692799999</v>
      </c>
      <c r="O714" s="314">
        <v>0</v>
      </c>
      <c r="P714" s="314">
        <v>2583.5429692799999</v>
      </c>
      <c r="Q714" s="314">
        <v>0</v>
      </c>
      <c r="R714" s="280">
        <v>0</v>
      </c>
      <c r="S714" s="326">
        <v>3446.1023999999998</v>
      </c>
      <c r="U714" s="335">
        <v>276.13</v>
      </c>
      <c r="V714" s="59">
        <v>10</v>
      </c>
      <c r="W714" s="65"/>
      <c r="X714" s="60">
        <v>10</v>
      </c>
      <c r="Y714" s="59">
        <v>2583.5429692799999</v>
      </c>
      <c r="Z714" s="58">
        <v>0</v>
      </c>
      <c r="AA714" s="60">
        <v>2583.5429692799999</v>
      </c>
      <c r="AB714" s="61">
        <v>1</v>
      </c>
    </row>
    <row r="715" spans="1:28" ht="38.25" x14ac:dyDescent="0.2">
      <c r="A715" s="266" t="s">
        <v>1815</v>
      </c>
      <c r="B715" s="172" t="s">
        <v>699</v>
      </c>
      <c r="C715" s="154" t="s">
        <v>167</v>
      </c>
      <c r="D715" s="160" t="s">
        <v>508</v>
      </c>
      <c r="E715" s="153" t="s">
        <v>36</v>
      </c>
      <c r="F715" s="155">
        <v>100</v>
      </c>
      <c r="G715" s="155">
        <v>19.89312</v>
      </c>
      <c r="H715" s="57">
        <v>14.913872064</v>
      </c>
      <c r="I715" s="58">
        <v>1491.3872064</v>
      </c>
      <c r="J715" s="323"/>
      <c r="K715" s="324">
        <v>0</v>
      </c>
      <c r="L715" s="323"/>
      <c r="M715" s="324">
        <v>0</v>
      </c>
      <c r="N715" s="324">
        <v>1491.3872064</v>
      </c>
      <c r="O715" s="314">
        <v>0</v>
      </c>
      <c r="P715" s="314">
        <v>1491.3872064</v>
      </c>
      <c r="Q715" s="314">
        <v>0</v>
      </c>
      <c r="R715" s="280">
        <v>0</v>
      </c>
      <c r="S715" s="326">
        <v>1989.3119999999999</v>
      </c>
      <c r="U715" s="335">
        <v>15.94</v>
      </c>
      <c r="V715" s="59">
        <v>100</v>
      </c>
      <c r="W715" s="65"/>
      <c r="X715" s="60">
        <v>100</v>
      </c>
      <c r="Y715" s="59">
        <v>1491.3872064</v>
      </c>
      <c r="Z715" s="58">
        <v>0</v>
      </c>
      <c r="AA715" s="60">
        <v>1491.3872064</v>
      </c>
      <c r="AB715" s="61">
        <v>1</v>
      </c>
    </row>
    <row r="716" spans="1:28" ht="12.75" customHeight="1" x14ac:dyDescent="0.2">
      <c r="A716" s="265" t="s">
        <v>1816</v>
      </c>
      <c r="B716" s="170"/>
      <c r="C716" s="145" t="s">
        <v>170</v>
      </c>
      <c r="D716" s="145"/>
      <c r="E716" s="145"/>
      <c r="F716" s="145"/>
      <c r="G716" s="162"/>
      <c r="H716" s="162"/>
      <c r="I716" s="198">
        <v>274.02602572800004</v>
      </c>
      <c r="J716" s="198">
        <v>0</v>
      </c>
      <c r="K716" s="198">
        <v>0</v>
      </c>
      <c r="L716" s="198">
        <v>0</v>
      </c>
      <c r="M716" s="198">
        <v>0</v>
      </c>
      <c r="N716" s="198">
        <v>274.02602572800004</v>
      </c>
      <c r="O716" s="198">
        <v>0</v>
      </c>
      <c r="P716" s="198">
        <v>274.02602572800004</v>
      </c>
      <c r="Q716" s="198">
        <v>0</v>
      </c>
      <c r="R716" s="198">
        <v>0</v>
      </c>
      <c r="S716" s="198">
        <v>365.51424000000003</v>
      </c>
      <c r="T716" s="198">
        <v>0</v>
      </c>
      <c r="U716" s="343">
        <v>170.06</v>
      </c>
      <c r="V716" s="199"/>
      <c r="W716" s="198"/>
      <c r="X716" s="200">
        <v>6</v>
      </c>
      <c r="Y716" s="199">
        <v>274.02602572800004</v>
      </c>
      <c r="Z716" s="198">
        <v>0</v>
      </c>
      <c r="AA716" s="200">
        <v>274.02602572800004</v>
      </c>
      <c r="AB716" s="193">
        <v>1</v>
      </c>
    </row>
    <row r="717" spans="1:28" ht="25.5" x14ac:dyDescent="0.2">
      <c r="A717" s="266" t="s">
        <v>1817</v>
      </c>
      <c r="B717" s="172" t="s">
        <v>704</v>
      </c>
      <c r="C717" s="154" t="s">
        <v>705</v>
      </c>
      <c r="D717" s="160" t="s">
        <v>508</v>
      </c>
      <c r="E717" s="153" t="s">
        <v>28</v>
      </c>
      <c r="F717" s="155">
        <v>4</v>
      </c>
      <c r="G717" s="155">
        <v>51.093119999999999</v>
      </c>
      <c r="H717" s="57">
        <v>38.304512064000001</v>
      </c>
      <c r="I717" s="58">
        <v>153.218048256</v>
      </c>
      <c r="J717" s="323"/>
      <c r="K717" s="324">
        <v>0</v>
      </c>
      <c r="L717" s="323"/>
      <c r="M717" s="324">
        <v>0</v>
      </c>
      <c r="N717" s="324">
        <v>153.218048256</v>
      </c>
      <c r="O717" s="314">
        <v>0</v>
      </c>
      <c r="P717" s="314">
        <v>153.218048256</v>
      </c>
      <c r="Q717" s="314">
        <v>0</v>
      </c>
      <c r="R717" s="280">
        <v>0</v>
      </c>
      <c r="S717" s="326">
        <v>204.37248</v>
      </c>
      <c r="U717" s="335">
        <v>40.94</v>
      </c>
      <c r="V717" s="59">
        <v>4</v>
      </c>
      <c r="W717" s="65"/>
      <c r="X717" s="60">
        <v>4</v>
      </c>
      <c r="Y717" s="59">
        <v>153.218048256</v>
      </c>
      <c r="Z717" s="58">
        <v>0</v>
      </c>
      <c r="AA717" s="60">
        <v>153.218048256</v>
      </c>
      <c r="AB717" s="61">
        <v>1</v>
      </c>
    </row>
    <row r="718" spans="1:28" ht="25.5" x14ac:dyDescent="0.2">
      <c r="A718" s="266" t="s">
        <v>1818</v>
      </c>
      <c r="B718" s="172" t="s">
        <v>1061</v>
      </c>
      <c r="C718" s="154" t="s">
        <v>1062</v>
      </c>
      <c r="D718" s="160" t="s">
        <v>508</v>
      </c>
      <c r="E718" s="153" t="s">
        <v>28</v>
      </c>
      <c r="F718" s="155">
        <v>1</v>
      </c>
      <c r="G718" s="155">
        <v>62.362560000000002</v>
      </c>
      <c r="H718" s="57">
        <v>46.753211232000005</v>
      </c>
      <c r="I718" s="58">
        <v>46.753211232000005</v>
      </c>
      <c r="J718" s="323"/>
      <c r="K718" s="324">
        <v>0</v>
      </c>
      <c r="L718" s="323"/>
      <c r="M718" s="324">
        <v>0</v>
      </c>
      <c r="N718" s="324">
        <v>46.753211232000005</v>
      </c>
      <c r="O718" s="314">
        <v>0</v>
      </c>
      <c r="P718" s="314">
        <v>46.753211232000005</v>
      </c>
      <c r="Q718" s="314">
        <v>0</v>
      </c>
      <c r="R718" s="280">
        <v>0</v>
      </c>
      <c r="S718" s="326">
        <v>62.362560000000002</v>
      </c>
      <c r="U718" s="335">
        <v>49.97</v>
      </c>
      <c r="V718" s="59">
        <v>1</v>
      </c>
      <c r="W718" s="65"/>
      <c r="X718" s="60">
        <v>1</v>
      </c>
      <c r="Y718" s="59">
        <v>46.753211232000005</v>
      </c>
      <c r="Z718" s="58">
        <v>0</v>
      </c>
      <c r="AA718" s="60">
        <v>46.753211232000005</v>
      </c>
      <c r="AB718" s="61">
        <v>1</v>
      </c>
    </row>
    <row r="719" spans="1:28" ht="25.5" x14ac:dyDescent="0.2">
      <c r="A719" s="266" t="s">
        <v>1819</v>
      </c>
      <c r="B719" s="172" t="s">
        <v>1063</v>
      </c>
      <c r="C719" s="154" t="s">
        <v>1064</v>
      </c>
      <c r="D719" s="160" t="s">
        <v>508</v>
      </c>
      <c r="E719" s="153" t="s">
        <v>28</v>
      </c>
      <c r="F719" s="155">
        <v>1</v>
      </c>
      <c r="G719" s="155">
        <v>98.779200000000003</v>
      </c>
      <c r="H719" s="57">
        <v>74.054766240000006</v>
      </c>
      <c r="I719" s="58">
        <v>74.054766240000006</v>
      </c>
      <c r="J719" s="323"/>
      <c r="K719" s="324">
        <v>0</v>
      </c>
      <c r="L719" s="323"/>
      <c r="M719" s="324">
        <v>0</v>
      </c>
      <c r="N719" s="324">
        <v>74.054766240000006</v>
      </c>
      <c r="O719" s="314">
        <v>0</v>
      </c>
      <c r="P719" s="314">
        <v>74.054766240000006</v>
      </c>
      <c r="Q719" s="314">
        <v>0</v>
      </c>
      <c r="R719" s="280">
        <v>0</v>
      </c>
      <c r="S719" s="326">
        <v>98.779200000000003</v>
      </c>
      <c r="U719" s="335">
        <v>79.150000000000006</v>
      </c>
      <c r="V719" s="59">
        <v>1</v>
      </c>
      <c r="W719" s="65"/>
      <c r="X719" s="60">
        <v>1</v>
      </c>
      <c r="Y719" s="59">
        <v>74.054766240000006</v>
      </c>
      <c r="Z719" s="58">
        <v>0</v>
      </c>
      <c r="AA719" s="60">
        <v>74.054766240000006</v>
      </c>
      <c r="AB719" s="61">
        <v>1</v>
      </c>
    </row>
    <row r="720" spans="1:28" ht="12.75" customHeight="1" x14ac:dyDescent="0.2">
      <c r="A720" s="265" t="s">
        <v>1820</v>
      </c>
      <c r="B720" s="170"/>
      <c r="C720" s="145" t="s">
        <v>214</v>
      </c>
      <c r="D720" s="145"/>
      <c r="E720" s="145"/>
      <c r="F720" s="145"/>
      <c r="G720" s="162"/>
      <c r="H720" s="162"/>
      <c r="I720" s="198">
        <v>196626.23891164802</v>
      </c>
      <c r="J720" s="198">
        <v>0</v>
      </c>
      <c r="K720" s="198">
        <v>0</v>
      </c>
      <c r="L720" s="198">
        <v>0</v>
      </c>
      <c r="M720" s="198">
        <v>0</v>
      </c>
      <c r="N720" s="198">
        <v>196626.23891164802</v>
      </c>
      <c r="O720" s="198">
        <v>0</v>
      </c>
      <c r="P720" s="198">
        <v>196626.23891164802</v>
      </c>
      <c r="Q720" s="198">
        <v>0</v>
      </c>
      <c r="R720" s="198">
        <v>0</v>
      </c>
      <c r="S720" s="198">
        <v>262273.22784000001</v>
      </c>
      <c r="T720" s="198">
        <v>0</v>
      </c>
      <c r="U720" s="343">
        <v>210154.83</v>
      </c>
      <c r="V720" s="199"/>
      <c r="W720" s="198"/>
      <c r="X720" s="200">
        <v>1</v>
      </c>
      <c r="Y720" s="199">
        <v>196626.23891164802</v>
      </c>
      <c r="Z720" s="198">
        <v>0</v>
      </c>
      <c r="AA720" s="200">
        <v>196626.23891164802</v>
      </c>
      <c r="AB720" s="193">
        <v>1</v>
      </c>
    </row>
    <row r="721" spans="1:28" ht="38.25" x14ac:dyDescent="0.2">
      <c r="A721" s="266" t="s">
        <v>1821</v>
      </c>
      <c r="B721" s="172" t="s">
        <v>1065</v>
      </c>
      <c r="C721" s="154" t="s">
        <v>439</v>
      </c>
      <c r="D721" s="160" t="s">
        <v>508</v>
      </c>
      <c r="E721" s="153" t="s">
        <v>28</v>
      </c>
      <c r="F721" s="155">
        <v>1</v>
      </c>
      <c r="G721" s="155">
        <v>262273.22784000001</v>
      </c>
      <c r="H721" s="57">
        <v>196626.23891164802</v>
      </c>
      <c r="I721" s="58">
        <v>196626.23891164802</v>
      </c>
      <c r="J721" s="323"/>
      <c r="K721" s="324">
        <v>0</v>
      </c>
      <c r="L721" s="323"/>
      <c r="M721" s="324">
        <v>0</v>
      </c>
      <c r="N721" s="324">
        <v>196626.23891164802</v>
      </c>
      <c r="O721" s="314">
        <v>0</v>
      </c>
      <c r="P721" s="314">
        <v>196626.23891164802</v>
      </c>
      <c r="Q721" s="314">
        <v>0</v>
      </c>
      <c r="R721" s="280">
        <v>0</v>
      </c>
      <c r="S721" s="326">
        <v>262273.22784000001</v>
      </c>
      <c r="U721" s="335">
        <v>210154.83</v>
      </c>
      <c r="V721" s="59">
        <v>1</v>
      </c>
      <c r="W721" s="65"/>
      <c r="X721" s="60">
        <v>1</v>
      </c>
      <c r="Y721" s="59">
        <v>196626.23891164802</v>
      </c>
      <c r="Z721" s="58">
        <v>0</v>
      </c>
      <c r="AA721" s="60">
        <v>196626.23891164802</v>
      </c>
      <c r="AB721" s="61">
        <v>1</v>
      </c>
    </row>
    <row r="722" spans="1:28" ht="15.75" customHeight="1" x14ac:dyDescent="0.25">
      <c r="A722" s="267">
        <v>24</v>
      </c>
      <c r="B722" s="173"/>
      <c r="C722" s="174" t="s">
        <v>440</v>
      </c>
      <c r="D722" s="174"/>
      <c r="E722" s="174"/>
      <c r="F722" s="174"/>
      <c r="G722" s="180"/>
      <c r="H722" s="180"/>
      <c r="I722" s="201">
        <v>40447.852544736001</v>
      </c>
      <c r="J722" s="201">
        <v>0</v>
      </c>
      <c r="K722" s="201">
        <v>0</v>
      </c>
      <c r="L722" s="201">
        <v>0</v>
      </c>
      <c r="M722" s="201">
        <v>0</v>
      </c>
      <c r="N722" s="201">
        <v>40447.852544736001</v>
      </c>
      <c r="O722" s="201">
        <v>0</v>
      </c>
      <c r="P722" s="201">
        <v>40447.852544736001</v>
      </c>
      <c r="Q722" s="201">
        <v>0</v>
      </c>
      <c r="R722" s="201">
        <v>0</v>
      </c>
      <c r="S722" s="201">
        <v>53952.050879999995</v>
      </c>
      <c r="T722" s="201">
        <v>0</v>
      </c>
      <c r="U722" s="344">
        <v>38499.370000000003</v>
      </c>
      <c r="V722" s="202"/>
      <c r="W722" s="201"/>
      <c r="X722" s="203">
        <v>155</v>
      </c>
      <c r="Y722" s="202">
        <v>40447.852544736001</v>
      </c>
      <c r="Z722" s="201">
        <v>0</v>
      </c>
      <c r="AA722" s="203">
        <v>40447.852544736001</v>
      </c>
      <c r="AB722" s="52">
        <v>1</v>
      </c>
    </row>
    <row r="723" spans="1:28" ht="38.25" x14ac:dyDescent="0.2">
      <c r="A723" s="266" t="s">
        <v>1822</v>
      </c>
      <c r="B723" s="172" t="s">
        <v>710</v>
      </c>
      <c r="C723" s="154" t="s">
        <v>176</v>
      </c>
      <c r="D723" s="160" t="s">
        <v>508</v>
      </c>
      <c r="E723" s="153" t="s">
        <v>28</v>
      </c>
      <c r="F723" s="155">
        <v>2</v>
      </c>
      <c r="G723" s="155">
        <v>224.72736</v>
      </c>
      <c r="H723" s="57">
        <v>168.47810179200002</v>
      </c>
      <c r="I723" s="58">
        <v>336.95620358400004</v>
      </c>
      <c r="J723" s="323"/>
      <c r="K723" s="324">
        <v>0</v>
      </c>
      <c r="L723" s="323"/>
      <c r="M723" s="324">
        <v>0</v>
      </c>
      <c r="N723" s="324">
        <v>336.95620358400004</v>
      </c>
      <c r="O723" s="314">
        <v>0</v>
      </c>
      <c r="P723" s="314">
        <v>336.95620358400004</v>
      </c>
      <c r="Q723" s="314">
        <v>0</v>
      </c>
      <c r="R723" s="280">
        <v>0</v>
      </c>
      <c r="S723" s="326">
        <v>449.45472000000001</v>
      </c>
      <c r="U723" s="335">
        <v>180.07</v>
      </c>
      <c r="V723" s="59">
        <v>2</v>
      </c>
      <c r="W723" s="65"/>
      <c r="X723" s="60">
        <v>2</v>
      </c>
      <c r="Y723" s="59">
        <v>336.95620358400004</v>
      </c>
      <c r="Z723" s="58">
        <v>0</v>
      </c>
      <c r="AA723" s="60">
        <v>336.95620358400004</v>
      </c>
      <c r="AB723" s="61">
        <v>1</v>
      </c>
    </row>
    <row r="724" spans="1:28" ht="25.5" x14ac:dyDescent="0.2">
      <c r="A724" s="266" t="s">
        <v>1823</v>
      </c>
      <c r="B724" s="172" t="s">
        <v>717</v>
      </c>
      <c r="C724" s="154" t="s">
        <v>718</v>
      </c>
      <c r="D724" s="160" t="s">
        <v>508</v>
      </c>
      <c r="E724" s="153" t="s">
        <v>31</v>
      </c>
      <c r="F724" s="155">
        <v>1</v>
      </c>
      <c r="G724" s="155">
        <v>702.42432000000008</v>
      </c>
      <c r="H724" s="57">
        <v>526.6075127040001</v>
      </c>
      <c r="I724" s="58">
        <v>526.6075127040001</v>
      </c>
      <c r="J724" s="323"/>
      <c r="K724" s="324">
        <v>0</v>
      </c>
      <c r="L724" s="323"/>
      <c r="M724" s="324">
        <v>0</v>
      </c>
      <c r="N724" s="324">
        <v>526.6075127040001</v>
      </c>
      <c r="O724" s="314">
        <v>0</v>
      </c>
      <c r="P724" s="314">
        <v>526.6075127040001</v>
      </c>
      <c r="Q724" s="314">
        <v>0</v>
      </c>
      <c r="R724" s="280">
        <v>0</v>
      </c>
      <c r="S724" s="326">
        <v>702.42432000000008</v>
      </c>
      <c r="U724" s="335">
        <v>562.84</v>
      </c>
      <c r="V724" s="59">
        <v>1</v>
      </c>
      <c r="W724" s="65"/>
      <c r="X724" s="60">
        <v>1</v>
      </c>
      <c r="Y724" s="59">
        <v>526.6075127040001</v>
      </c>
      <c r="Z724" s="58">
        <v>0</v>
      </c>
      <c r="AA724" s="60">
        <v>526.6075127040001</v>
      </c>
      <c r="AB724" s="61">
        <v>1</v>
      </c>
    </row>
    <row r="725" spans="1:28" ht="38.25" x14ac:dyDescent="0.2">
      <c r="A725" s="266" t="s">
        <v>1824</v>
      </c>
      <c r="B725" s="172" t="s">
        <v>762</v>
      </c>
      <c r="C725" s="154" t="s">
        <v>221</v>
      </c>
      <c r="D725" s="160" t="s">
        <v>508</v>
      </c>
      <c r="E725" s="153" t="s">
        <v>28</v>
      </c>
      <c r="F725" s="155">
        <v>2</v>
      </c>
      <c r="G725" s="155">
        <v>37.789439999999999</v>
      </c>
      <c r="H725" s="57">
        <v>28.330743168000001</v>
      </c>
      <c r="I725" s="58">
        <v>56.661486336000003</v>
      </c>
      <c r="J725" s="323"/>
      <c r="K725" s="324">
        <v>0</v>
      </c>
      <c r="L725" s="323"/>
      <c r="M725" s="324">
        <v>0</v>
      </c>
      <c r="N725" s="324">
        <v>56.661486336000003</v>
      </c>
      <c r="O725" s="314">
        <v>0</v>
      </c>
      <c r="P725" s="314">
        <v>56.661486336000003</v>
      </c>
      <c r="Q725" s="314">
        <v>0</v>
      </c>
      <c r="R725" s="280">
        <v>0</v>
      </c>
      <c r="S725" s="326">
        <v>75.578879999999998</v>
      </c>
      <c r="U725" s="335">
        <v>30.28</v>
      </c>
      <c r="V725" s="59">
        <v>2</v>
      </c>
      <c r="W725" s="65"/>
      <c r="X725" s="60">
        <v>2</v>
      </c>
      <c r="Y725" s="59">
        <v>56.661486336000003</v>
      </c>
      <c r="Z725" s="58">
        <v>0</v>
      </c>
      <c r="AA725" s="60">
        <v>56.661486336000003</v>
      </c>
      <c r="AB725" s="61">
        <v>1</v>
      </c>
    </row>
    <row r="726" spans="1:28" ht="38.25" x14ac:dyDescent="0.2">
      <c r="A726" s="266" t="s">
        <v>1825</v>
      </c>
      <c r="B726" s="172" t="s">
        <v>759</v>
      </c>
      <c r="C726" s="154" t="s">
        <v>218</v>
      </c>
      <c r="D726" s="160" t="s">
        <v>508</v>
      </c>
      <c r="E726" s="153" t="s">
        <v>36</v>
      </c>
      <c r="F726" s="155">
        <v>27</v>
      </c>
      <c r="G726" s="155">
        <v>32.34816</v>
      </c>
      <c r="H726" s="57">
        <v>24.251415552000001</v>
      </c>
      <c r="I726" s="58">
        <v>654.78821990400002</v>
      </c>
      <c r="J726" s="323"/>
      <c r="K726" s="324">
        <v>0</v>
      </c>
      <c r="L726" s="323"/>
      <c r="M726" s="324">
        <v>0</v>
      </c>
      <c r="N726" s="324">
        <v>654.78821990400002</v>
      </c>
      <c r="O726" s="314">
        <v>0</v>
      </c>
      <c r="P726" s="314">
        <v>654.78821990400002</v>
      </c>
      <c r="Q726" s="314">
        <v>0</v>
      </c>
      <c r="R726" s="280">
        <v>0</v>
      </c>
      <c r="S726" s="326">
        <v>873.40031999999997</v>
      </c>
      <c r="U726" s="335">
        <v>25.92</v>
      </c>
      <c r="V726" s="59">
        <v>27</v>
      </c>
      <c r="W726" s="65"/>
      <c r="X726" s="60">
        <v>27</v>
      </c>
      <c r="Y726" s="59">
        <v>654.78821990400002</v>
      </c>
      <c r="Z726" s="58">
        <v>0</v>
      </c>
      <c r="AA726" s="60">
        <v>654.78821990400002</v>
      </c>
      <c r="AB726" s="61">
        <v>1</v>
      </c>
    </row>
    <row r="727" spans="1:28" ht="15.75" x14ac:dyDescent="0.2">
      <c r="A727" s="266" t="s">
        <v>1826</v>
      </c>
      <c r="B727" s="172" t="s">
        <v>1066</v>
      </c>
      <c r="C727" s="154" t="s">
        <v>441</v>
      </c>
      <c r="D727" s="160" t="s">
        <v>508</v>
      </c>
      <c r="E727" s="153" t="s">
        <v>31</v>
      </c>
      <c r="F727" s="155">
        <v>1</v>
      </c>
      <c r="G727" s="155">
        <v>35568</v>
      </c>
      <c r="H727" s="57">
        <v>26665.329600000001</v>
      </c>
      <c r="I727" s="58">
        <v>26665.329600000001</v>
      </c>
      <c r="J727" s="323"/>
      <c r="K727" s="324">
        <v>0</v>
      </c>
      <c r="L727" s="323"/>
      <c r="M727" s="324">
        <v>0</v>
      </c>
      <c r="N727" s="324">
        <v>26665.329600000001</v>
      </c>
      <c r="O727" s="314">
        <v>0</v>
      </c>
      <c r="P727" s="314">
        <v>26665.329600000001</v>
      </c>
      <c r="Q727" s="314">
        <v>0</v>
      </c>
      <c r="R727" s="280">
        <v>0</v>
      </c>
      <c r="S727" s="326">
        <v>35568</v>
      </c>
      <c r="U727" s="335">
        <v>28500</v>
      </c>
      <c r="V727" s="59">
        <v>1</v>
      </c>
      <c r="W727" s="65"/>
      <c r="X727" s="60">
        <v>1</v>
      </c>
      <c r="Y727" s="59">
        <v>26665.329600000001</v>
      </c>
      <c r="Z727" s="58">
        <v>0</v>
      </c>
      <c r="AA727" s="60">
        <v>26665.329600000001</v>
      </c>
      <c r="AB727" s="61">
        <v>1</v>
      </c>
    </row>
    <row r="728" spans="1:28" ht="25.5" x14ac:dyDescent="0.2">
      <c r="A728" s="266" t="s">
        <v>1827</v>
      </c>
      <c r="B728" s="172" t="s">
        <v>1067</v>
      </c>
      <c r="C728" s="154" t="s">
        <v>442</v>
      </c>
      <c r="D728" s="160" t="s">
        <v>508</v>
      </c>
      <c r="E728" s="153" t="s">
        <v>31</v>
      </c>
      <c r="F728" s="155">
        <v>1</v>
      </c>
      <c r="G728" s="155">
        <v>7247.6975999999995</v>
      </c>
      <c r="H728" s="57">
        <v>5433.5988907199999</v>
      </c>
      <c r="I728" s="58">
        <v>5433.5988907199999</v>
      </c>
      <c r="J728" s="323"/>
      <c r="K728" s="324">
        <v>0</v>
      </c>
      <c r="L728" s="323"/>
      <c r="M728" s="324">
        <v>0</v>
      </c>
      <c r="N728" s="324">
        <v>5433.5988907199999</v>
      </c>
      <c r="O728" s="314">
        <v>0</v>
      </c>
      <c r="P728" s="314">
        <v>5433.5988907199999</v>
      </c>
      <c r="Q728" s="314">
        <v>0</v>
      </c>
      <c r="R728" s="280">
        <v>0</v>
      </c>
      <c r="S728" s="326">
        <v>7247.6975999999995</v>
      </c>
      <c r="U728" s="335">
        <v>5807.45</v>
      </c>
      <c r="V728" s="59">
        <v>1</v>
      </c>
      <c r="W728" s="65"/>
      <c r="X728" s="60">
        <v>1</v>
      </c>
      <c r="Y728" s="59">
        <v>5433.5988907199999</v>
      </c>
      <c r="Z728" s="58">
        <v>0</v>
      </c>
      <c r="AA728" s="60">
        <v>5433.5988907199999</v>
      </c>
      <c r="AB728" s="61">
        <v>1</v>
      </c>
    </row>
    <row r="729" spans="1:28" ht="15.75" x14ac:dyDescent="0.2">
      <c r="A729" s="266" t="s">
        <v>1828</v>
      </c>
      <c r="B729" s="172" t="s">
        <v>1068</v>
      </c>
      <c r="C729" s="154" t="s">
        <v>443</v>
      </c>
      <c r="D729" s="160" t="s">
        <v>508</v>
      </c>
      <c r="E729" s="153" t="s">
        <v>31</v>
      </c>
      <c r="F729" s="155">
        <v>1</v>
      </c>
      <c r="G729" s="155">
        <v>3585.40416</v>
      </c>
      <c r="H729" s="57">
        <v>2687.977498752</v>
      </c>
      <c r="I729" s="58">
        <v>2687.977498752</v>
      </c>
      <c r="J729" s="323"/>
      <c r="K729" s="324">
        <v>0</v>
      </c>
      <c r="L729" s="323"/>
      <c r="M729" s="324">
        <v>0</v>
      </c>
      <c r="N729" s="324">
        <v>2687.977498752</v>
      </c>
      <c r="O729" s="314">
        <v>0</v>
      </c>
      <c r="P729" s="314">
        <v>2687.977498752</v>
      </c>
      <c r="Q729" s="314">
        <v>0</v>
      </c>
      <c r="R729" s="280">
        <v>0</v>
      </c>
      <c r="S729" s="326">
        <v>3585.40416</v>
      </c>
      <c r="U729" s="335">
        <v>2872.92</v>
      </c>
      <c r="V729" s="59">
        <v>1</v>
      </c>
      <c r="W729" s="65"/>
      <c r="X729" s="60">
        <v>1</v>
      </c>
      <c r="Y729" s="59">
        <v>2687.977498752</v>
      </c>
      <c r="Z729" s="58">
        <v>0</v>
      </c>
      <c r="AA729" s="60">
        <v>2687.977498752</v>
      </c>
      <c r="AB729" s="61">
        <v>1</v>
      </c>
    </row>
    <row r="730" spans="1:28" ht="25.5" x14ac:dyDescent="0.2">
      <c r="A730" s="266" t="s">
        <v>1829</v>
      </c>
      <c r="B730" s="172" t="s">
        <v>1069</v>
      </c>
      <c r="C730" s="154" t="s">
        <v>444</v>
      </c>
      <c r="D730" s="160" t="s">
        <v>508</v>
      </c>
      <c r="E730" s="153" t="s">
        <v>31</v>
      </c>
      <c r="F730" s="155">
        <v>1</v>
      </c>
      <c r="G730" s="155">
        <v>582.65376000000003</v>
      </c>
      <c r="H730" s="57">
        <v>436.81552387200003</v>
      </c>
      <c r="I730" s="58">
        <v>436.81552387200003</v>
      </c>
      <c r="J730" s="323"/>
      <c r="K730" s="324">
        <v>0</v>
      </c>
      <c r="L730" s="323"/>
      <c r="M730" s="324">
        <v>0</v>
      </c>
      <c r="N730" s="324">
        <v>436.81552387200003</v>
      </c>
      <c r="O730" s="314">
        <v>0</v>
      </c>
      <c r="P730" s="314">
        <v>436.81552387200003</v>
      </c>
      <c r="Q730" s="314">
        <v>0</v>
      </c>
      <c r="R730" s="280">
        <v>0</v>
      </c>
      <c r="S730" s="326">
        <v>582.65376000000003</v>
      </c>
      <c r="U730" s="335">
        <v>466.87</v>
      </c>
      <c r="V730" s="59">
        <v>1</v>
      </c>
      <c r="W730" s="65"/>
      <c r="X730" s="60">
        <v>1</v>
      </c>
      <c r="Y730" s="59">
        <v>436.81552387200003</v>
      </c>
      <c r="Z730" s="58">
        <v>0</v>
      </c>
      <c r="AA730" s="60">
        <v>436.81552387200003</v>
      </c>
      <c r="AB730" s="61">
        <v>1</v>
      </c>
    </row>
    <row r="731" spans="1:28" ht="38.25" x14ac:dyDescent="0.2">
      <c r="A731" s="266" t="s">
        <v>1830</v>
      </c>
      <c r="B731" s="172" t="s">
        <v>1070</v>
      </c>
      <c r="C731" s="154" t="s">
        <v>445</v>
      </c>
      <c r="D731" s="160" t="s">
        <v>508</v>
      </c>
      <c r="E731" s="153" t="s">
        <v>36</v>
      </c>
      <c r="F731" s="155">
        <v>95</v>
      </c>
      <c r="G731" s="155">
        <v>46.188479999999998</v>
      </c>
      <c r="H731" s="57">
        <v>34.627503455999999</v>
      </c>
      <c r="I731" s="58">
        <v>3289.6128283200001</v>
      </c>
      <c r="J731" s="323"/>
      <c r="K731" s="324">
        <v>0</v>
      </c>
      <c r="L731" s="323"/>
      <c r="M731" s="324">
        <v>0</v>
      </c>
      <c r="N731" s="324">
        <v>3289.6128283200001</v>
      </c>
      <c r="O731" s="314">
        <v>0</v>
      </c>
      <c r="P731" s="314">
        <v>3289.6128283200001</v>
      </c>
      <c r="Q731" s="314">
        <v>0</v>
      </c>
      <c r="R731" s="280">
        <v>0</v>
      </c>
      <c r="S731" s="326">
        <v>4387.9056</v>
      </c>
      <c r="U731" s="335">
        <v>37.01</v>
      </c>
      <c r="V731" s="59">
        <v>95</v>
      </c>
      <c r="W731" s="65"/>
      <c r="X731" s="60">
        <v>95</v>
      </c>
      <c r="Y731" s="59">
        <v>3289.6128283200001</v>
      </c>
      <c r="Z731" s="58">
        <v>0</v>
      </c>
      <c r="AA731" s="60">
        <v>3289.6128283200001</v>
      </c>
      <c r="AB731" s="61">
        <v>1</v>
      </c>
    </row>
    <row r="732" spans="1:28" ht="38.25" x14ac:dyDescent="0.2">
      <c r="A732" s="266" t="s">
        <v>1831</v>
      </c>
      <c r="B732" s="172" t="s">
        <v>1071</v>
      </c>
      <c r="C732" s="154" t="s">
        <v>1072</v>
      </c>
      <c r="D732" s="160" t="s">
        <v>508</v>
      </c>
      <c r="E732" s="153" t="s">
        <v>36</v>
      </c>
      <c r="F732" s="155">
        <v>24</v>
      </c>
      <c r="G732" s="155">
        <v>19.980480000000004</v>
      </c>
      <c r="H732" s="57">
        <v>14.979365856000003</v>
      </c>
      <c r="I732" s="58">
        <v>359.50478054400008</v>
      </c>
      <c r="J732" s="323"/>
      <c r="K732" s="324">
        <v>0</v>
      </c>
      <c r="L732" s="323"/>
      <c r="M732" s="324">
        <v>0</v>
      </c>
      <c r="N732" s="324">
        <v>359.50478054400008</v>
      </c>
      <c r="O732" s="314">
        <v>0</v>
      </c>
      <c r="P732" s="314">
        <v>359.50478054400008</v>
      </c>
      <c r="Q732" s="314">
        <v>0</v>
      </c>
      <c r="R732" s="280">
        <v>0</v>
      </c>
      <c r="S732" s="326">
        <v>479.53152000000011</v>
      </c>
      <c r="U732" s="335">
        <v>16.010000000000002</v>
      </c>
      <c r="V732" s="59">
        <v>24</v>
      </c>
      <c r="W732" s="65"/>
      <c r="X732" s="60">
        <v>24</v>
      </c>
      <c r="Y732" s="59">
        <v>359.50478054400008</v>
      </c>
      <c r="Z732" s="58">
        <v>0</v>
      </c>
      <c r="AA732" s="60">
        <v>359.50478054400008</v>
      </c>
      <c r="AB732" s="61">
        <v>1</v>
      </c>
    </row>
    <row r="733" spans="1:28" ht="15.75" x14ac:dyDescent="0.25">
      <c r="A733" s="254">
        <v>25</v>
      </c>
      <c r="B733" s="75"/>
      <c r="C733" s="76" t="s">
        <v>446</v>
      </c>
      <c r="D733" s="77"/>
      <c r="E733" s="77"/>
      <c r="F733" s="78"/>
      <c r="G733" s="79"/>
      <c r="H733" s="180"/>
      <c r="I733" s="81">
        <v>9480.6240328800013</v>
      </c>
      <c r="J733" s="81">
        <v>0</v>
      </c>
      <c r="K733" s="81">
        <v>0</v>
      </c>
      <c r="L733" s="81">
        <v>0</v>
      </c>
      <c r="M733" s="81">
        <v>0</v>
      </c>
      <c r="N733" s="81">
        <v>9480.6240328800013</v>
      </c>
      <c r="O733" s="81">
        <v>0</v>
      </c>
      <c r="P733" s="81">
        <v>9480.6240328800013</v>
      </c>
      <c r="Q733" s="81">
        <v>0</v>
      </c>
      <c r="R733" s="81">
        <v>0</v>
      </c>
      <c r="S733" s="81">
        <v>12645.8904</v>
      </c>
      <c r="T733" s="81">
        <v>0</v>
      </c>
      <c r="U733" s="327">
        <v>0</v>
      </c>
      <c r="V733" s="82"/>
      <c r="W733" s="81"/>
      <c r="X733" s="83">
        <v>54.94</v>
      </c>
      <c r="Y733" s="82">
        <v>9480.6240328800013</v>
      </c>
      <c r="Z733" s="81">
        <v>0</v>
      </c>
      <c r="AA733" s="83">
        <v>9480.6240328800013</v>
      </c>
      <c r="AB733" s="52">
        <v>1</v>
      </c>
    </row>
    <row r="734" spans="1:28" ht="15.75" x14ac:dyDescent="0.2">
      <c r="A734" s="66" t="s">
        <v>1832</v>
      </c>
      <c r="B734" s="68" t="s">
        <v>1073</v>
      </c>
      <c r="C734" s="96" t="s">
        <v>1074</v>
      </c>
      <c r="D734" s="55" t="s">
        <v>508</v>
      </c>
      <c r="E734" s="55" t="s">
        <v>36</v>
      </c>
      <c r="F734" s="88">
        <v>20</v>
      </c>
      <c r="G734" s="89">
        <v>162.17759999999998</v>
      </c>
      <c r="H734" s="57">
        <v>121.58454671999999</v>
      </c>
      <c r="I734" s="58">
        <v>2431.6909343999996</v>
      </c>
      <c r="J734" s="323"/>
      <c r="K734" s="324">
        <v>0</v>
      </c>
      <c r="L734" s="323"/>
      <c r="M734" s="324">
        <v>0</v>
      </c>
      <c r="N734" s="324">
        <v>2431.6909343999996</v>
      </c>
      <c r="O734" s="314">
        <v>0</v>
      </c>
      <c r="P734" s="314">
        <v>2431.6909343999996</v>
      </c>
      <c r="Q734" s="314">
        <v>0</v>
      </c>
      <c r="R734" s="280">
        <v>0</v>
      </c>
      <c r="S734" s="326">
        <v>3243.5519999999997</v>
      </c>
      <c r="V734" s="59">
        <v>20</v>
      </c>
      <c r="W734" s="65"/>
      <c r="X734" s="60">
        <v>20</v>
      </c>
      <c r="Y734" s="59">
        <v>2431.6909343999996</v>
      </c>
      <c r="Z734" s="58">
        <v>0</v>
      </c>
      <c r="AA734" s="60">
        <v>2431.6909343999996</v>
      </c>
      <c r="AB734" s="61">
        <v>1</v>
      </c>
    </row>
    <row r="735" spans="1:28" ht="25.5" x14ac:dyDescent="0.2">
      <c r="A735" s="66" t="s">
        <v>1833</v>
      </c>
      <c r="B735" s="68" t="s">
        <v>1073</v>
      </c>
      <c r="C735" s="96" t="s">
        <v>1075</v>
      </c>
      <c r="D735" s="55" t="s">
        <v>508</v>
      </c>
      <c r="E735" s="55" t="s">
        <v>36</v>
      </c>
      <c r="F735" s="88">
        <v>31.1</v>
      </c>
      <c r="G735" s="89">
        <v>162.17759999999998</v>
      </c>
      <c r="H735" s="57">
        <v>121.58454671999999</v>
      </c>
      <c r="I735" s="58">
        <v>3781.2794029920001</v>
      </c>
      <c r="J735" s="323"/>
      <c r="K735" s="324">
        <v>0</v>
      </c>
      <c r="L735" s="323"/>
      <c r="M735" s="324">
        <v>0</v>
      </c>
      <c r="N735" s="324">
        <v>3781.2794029920001</v>
      </c>
      <c r="O735" s="314">
        <v>0</v>
      </c>
      <c r="P735" s="314">
        <v>3781.2794029920001</v>
      </c>
      <c r="Q735" s="314">
        <v>0</v>
      </c>
      <c r="R735" s="280">
        <v>0</v>
      </c>
      <c r="S735" s="326">
        <v>5043.72336</v>
      </c>
      <c r="V735" s="59">
        <v>31.1</v>
      </c>
      <c r="W735" s="65"/>
      <c r="X735" s="60">
        <v>31.1</v>
      </c>
      <c r="Y735" s="59">
        <v>3781.2794029920001</v>
      </c>
      <c r="Z735" s="58">
        <v>0</v>
      </c>
      <c r="AA735" s="60">
        <v>3781.2794029920001</v>
      </c>
      <c r="AB735" s="61">
        <v>1</v>
      </c>
    </row>
    <row r="736" spans="1:28" ht="25.5" x14ac:dyDescent="0.2">
      <c r="A736" s="66" t="s">
        <v>1834</v>
      </c>
      <c r="B736" s="53" t="s">
        <v>1076</v>
      </c>
      <c r="C736" s="62" t="s">
        <v>447</v>
      </c>
      <c r="D736" s="63" t="s">
        <v>508</v>
      </c>
      <c r="E736" s="63" t="s">
        <v>511</v>
      </c>
      <c r="F736" s="64">
        <v>3.84</v>
      </c>
      <c r="G736" s="57">
        <v>1135.056</v>
      </c>
      <c r="H736" s="57">
        <v>850.9514832000001</v>
      </c>
      <c r="I736" s="58">
        <v>3267.6536954880003</v>
      </c>
      <c r="J736" s="323"/>
      <c r="K736" s="324">
        <v>0</v>
      </c>
      <c r="L736" s="323"/>
      <c r="M736" s="324">
        <v>0</v>
      </c>
      <c r="N736" s="324">
        <v>3267.6536954880003</v>
      </c>
      <c r="O736" s="314">
        <v>0</v>
      </c>
      <c r="P736" s="314">
        <v>3267.6536954880003</v>
      </c>
      <c r="Q736" s="314">
        <v>0</v>
      </c>
      <c r="R736" s="280">
        <v>0</v>
      </c>
      <c r="S736" s="326">
        <v>4358.6150399999997</v>
      </c>
      <c r="V736" s="59">
        <v>3.84</v>
      </c>
      <c r="W736" s="65"/>
      <c r="X736" s="60">
        <v>3.84</v>
      </c>
      <c r="Y736" s="59">
        <v>3267.6536954880003</v>
      </c>
      <c r="Z736" s="58">
        <v>0</v>
      </c>
      <c r="AA736" s="60">
        <v>3267.6536954880003</v>
      </c>
      <c r="AB736" s="61">
        <v>1</v>
      </c>
    </row>
    <row r="737" spans="1:28" ht="15.75" x14ac:dyDescent="0.25">
      <c r="A737" s="254">
        <v>26</v>
      </c>
      <c r="B737" s="75"/>
      <c r="C737" s="76" t="s">
        <v>448</v>
      </c>
      <c r="D737" s="77"/>
      <c r="E737" s="77"/>
      <c r="F737" s="78"/>
      <c r="G737" s="79"/>
      <c r="H737" s="180"/>
      <c r="I737" s="81">
        <v>58778.101139284801</v>
      </c>
      <c r="J737" s="81">
        <v>0</v>
      </c>
      <c r="K737" s="81">
        <v>0</v>
      </c>
      <c r="L737" s="81">
        <v>0</v>
      </c>
      <c r="M737" s="81">
        <v>0</v>
      </c>
      <c r="N737" s="81">
        <v>58778.101139284801</v>
      </c>
      <c r="O737" s="81">
        <v>0</v>
      </c>
      <c r="P737" s="81">
        <v>58778.101139284801</v>
      </c>
      <c r="Q737" s="81">
        <v>0</v>
      </c>
      <c r="R737" s="81">
        <v>0</v>
      </c>
      <c r="S737" s="81">
        <v>78402.16238400001</v>
      </c>
      <c r="T737" s="81">
        <v>0</v>
      </c>
      <c r="U737" s="327">
        <v>0</v>
      </c>
      <c r="V737" s="82"/>
      <c r="W737" s="81"/>
      <c r="X737" s="83">
        <v>6138.51</v>
      </c>
      <c r="Y737" s="82">
        <v>58778.101139284801</v>
      </c>
      <c r="Z737" s="81">
        <v>0</v>
      </c>
      <c r="AA737" s="83">
        <v>58778.101139284801</v>
      </c>
      <c r="AB737" s="52">
        <v>1</v>
      </c>
    </row>
    <row r="738" spans="1:28" ht="25.5" x14ac:dyDescent="0.2">
      <c r="A738" s="66" t="s">
        <v>1835</v>
      </c>
      <c r="B738" s="53">
        <v>88489</v>
      </c>
      <c r="C738" s="62" t="s">
        <v>1077</v>
      </c>
      <c r="D738" s="63" t="s">
        <v>508</v>
      </c>
      <c r="E738" s="63" t="s">
        <v>511</v>
      </c>
      <c r="F738" s="64">
        <v>1968.17</v>
      </c>
      <c r="G738" s="57">
        <v>17.04768</v>
      </c>
      <c r="H738" s="57">
        <v>12.780645696000001</v>
      </c>
      <c r="I738" s="58">
        <v>25154.483439496322</v>
      </c>
      <c r="J738" s="323"/>
      <c r="K738" s="324">
        <v>0</v>
      </c>
      <c r="L738" s="323"/>
      <c r="M738" s="324">
        <v>0</v>
      </c>
      <c r="N738" s="324">
        <v>25154.483439496322</v>
      </c>
      <c r="O738" s="314">
        <v>0</v>
      </c>
      <c r="P738" s="314">
        <v>25154.483439496322</v>
      </c>
      <c r="Q738" s="314">
        <v>0</v>
      </c>
      <c r="R738" s="280">
        <v>0</v>
      </c>
      <c r="S738" s="326">
        <v>33552.732345600001</v>
      </c>
      <c r="V738" s="59">
        <v>1968.17</v>
      </c>
      <c r="W738" s="65"/>
      <c r="X738" s="60">
        <v>1968.17</v>
      </c>
      <c r="Y738" s="59">
        <v>25154.483439496322</v>
      </c>
      <c r="Z738" s="58">
        <v>0</v>
      </c>
      <c r="AA738" s="60">
        <v>25154.483439496322</v>
      </c>
      <c r="AB738" s="61">
        <v>1</v>
      </c>
    </row>
    <row r="739" spans="1:28" ht="25.5" x14ac:dyDescent="0.2">
      <c r="A739" s="66" t="s">
        <v>1836</v>
      </c>
      <c r="B739" s="68">
        <v>88495</v>
      </c>
      <c r="C739" s="204" t="s">
        <v>449</v>
      </c>
      <c r="D739" s="134" t="s">
        <v>508</v>
      </c>
      <c r="E739" s="134" t="s">
        <v>511</v>
      </c>
      <c r="F739" s="88">
        <v>1968.17</v>
      </c>
      <c r="G739" s="89">
        <v>15.30048</v>
      </c>
      <c r="H739" s="57">
        <v>11.470769856</v>
      </c>
      <c r="I739" s="58">
        <v>22576.425107483523</v>
      </c>
      <c r="J739" s="323"/>
      <c r="K739" s="324">
        <v>0</v>
      </c>
      <c r="L739" s="323"/>
      <c r="M739" s="324">
        <v>0</v>
      </c>
      <c r="N739" s="324">
        <v>22576.425107483523</v>
      </c>
      <c r="O739" s="314">
        <v>0</v>
      </c>
      <c r="P739" s="314">
        <v>22576.425107483523</v>
      </c>
      <c r="Q739" s="314">
        <v>0</v>
      </c>
      <c r="R739" s="280">
        <v>0</v>
      </c>
      <c r="S739" s="326">
        <v>30113.945721600001</v>
      </c>
      <c r="V739" s="59">
        <v>1968.17</v>
      </c>
      <c r="W739" s="65"/>
      <c r="X739" s="60">
        <v>1968.17</v>
      </c>
      <c r="Y739" s="59">
        <v>22576.425107483523</v>
      </c>
      <c r="Z739" s="58">
        <v>0</v>
      </c>
      <c r="AA739" s="60">
        <v>22576.425107483523</v>
      </c>
      <c r="AB739" s="61">
        <v>1</v>
      </c>
    </row>
    <row r="740" spans="1:28" ht="25.5" x14ac:dyDescent="0.2">
      <c r="A740" s="66" t="s">
        <v>1837</v>
      </c>
      <c r="B740" s="68">
        <v>88485</v>
      </c>
      <c r="C740" s="96" t="s">
        <v>1078</v>
      </c>
      <c r="D740" s="55" t="s">
        <v>508</v>
      </c>
      <c r="E740" s="55" t="s">
        <v>511</v>
      </c>
      <c r="F740" s="88">
        <v>1968.17</v>
      </c>
      <c r="G740" s="89">
        <v>5.2790400000000002</v>
      </c>
      <c r="H740" s="57">
        <v>3.9576962880000002</v>
      </c>
      <c r="I740" s="58">
        <v>7789.4191031529608</v>
      </c>
      <c r="J740" s="323"/>
      <c r="K740" s="324">
        <v>0</v>
      </c>
      <c r="L740" s="323"/>
      <c r="M740" s="324">
        <v>0</v>
      </c>
      <c r="N740" s="324">
        <v>7789.4191031529608</v>
      </c>
      <c r="O740" s="314">
        <v>0</v>
      </c>
      <c r="P740" s="314">
        <v>7789.4191031529608</v>
      </c>
      <c r="Q740" s="314">
        <v>0</v>
      </c>
      <c r="R740" s="280">
        <v>0</v>
      </c>
      <c r="S740" s="326">
        <v>10390.048156800001</v>
      </c>
      <c r="V740" s="59">
        <v>1968.17</v>
      </c>
      <c r="W740" s="65"/>
      <c r="X740" s="60">
        <v>1968.17</v>
      </c>
      <c r="Y740" s="59">
        <v>7789.4191031529608</v>
      </c>
      <c r="Z740" s="58">
        <v>0</v>
      </c>
      <c r="AA740" s="60">
        <v>7789.4191031529608</v>
      </c>
      <c r="AB740" s="61">
        <v>1</v>
      </c>
    </row>
    <row r="741" spans="1:28" ht="25.5" x14ac:dyDescent="0.2">
      <c r="A741" s="66" t="s">
        <v>1838</v>
      </c>
      <c r="B741" s="68">
        <v>88484</v>
      </c>
      <c r="C741" s="96" t="s">
        <v>1079</v>
      </c>
      <c r="D741" s="55" t="s">
        <v>508</v>
      </c>
      <c r="E741" s="55" t="s">
        <v>511</v>
      </c>
      <c r="F741" s="88">
        <v>78</v>
      </c>
      <c r="G741" s="89">
        <v>6.6268799999999999</v>
      </c>
      <c r="H741" s="57">
        <v>4.9681719360000001</v>
      </c>
      <c r="I741" s="58">
        <v>387.51741100800001</v>
      </c>
      <c r="J741" s="323"/>
      <c r="K741" s="324">
        <v>0</v>
      </c>
      <c r="L741" s="323"/>
      <c r="M741" s="324">
        <v>0</v>
      </c>
      <c r="N741" s="324">
        <v>387.51741100800001</v>
      </c>
      <c r="O741" s="314">
        <v>0</v>
      </c>
      <c r="P741" s="314">
        <v>387.51741100800001</v>
      </c>
      <c r="Q741" s="314">
        <v>0</v>
      </c>
      <c r="R741" s="280">
        <v>0</v>
      </c>
      <c r="S741" s="326">
        <v>516.89663999999993</v>
      </c>
      <c r="V741" s="59">
        <v>78</v>
      </c>
      <c r="W741" s="65"/>
      <c r="X741" s="60">
        <v>78</v>
      </c>
      <c r="Y741" s="59">
        <v>387.51741100800001</v>
      </c>
      <c r="Z741" s="58">
        <v>0</v>
      </c>
      <c r="AA741" s="60">
        <v>387.51741100800001</v>
      </c>
      <c r="AB741" s="61">
        <v>1</v>
      </c>
    </row>
    <row r="742" spans="1:28" ht="25.5" x14ac:dyDescent="0.2">
      <c r="A742" s="66" t="s">
        <v>1839</v>
      </c>
      <c r="B742" s="68">
        <v>88488</v>
      </c>
      <c r="C742" s="96" t="s">
        <v>1080</v>
      </c>
      <c r="D742" s="55" t="s">
        <v>508</v>
      </c>
      <c r="E742" s="55" t="s">
        <v>511</v>
      </c>
      <c r="F742" s="88">
        <v>78</v>
      </c>
      <c r="G742" s="89">
        <v>20.342400000000001</v>
      </c>
      <c r="H742" s="57">
        <v>15.250697280000002</v>
      </c>
      <c r="I742" s="58">
        <v>1189.5543878400001</v>
      </c>
      <c r="J742" s="323"/>
      <c r="K742" s="324">
        <v>0</v>
      </c>
      <c r="L742" s="323"/>
      <c r="M742" s="324">
        <v>0</v>
      </c>
      <c r="N742" s="324">
        <v>1189.5543878400001</v>
      </c>
      <c r="O742" s="314">
        <v>0</v>
      </c>
      <c r="P742" s="314">
        <v>1189.5543878400001</v>
      </c>
      <c r="Q742" s="314">
        <v>0</v>
      </c>
      <c r="R742" s="280">
        <v>0</v>
      </c>
      <c r="S742" s="326">
        <v>1586.7072000000001</v>
      </c>
      <c r="V742" s="59">
        <v>78</v>
      </c>
      <c r="W742" s="65"/>
      <c r="X742" s="60">
        <v>78</v>
      </c>
      <c r="Y742" s="59">
        <v>1189.5543878400001</v>
      </c>
      <c r="Z742" s="58">
        <v>0</v>
      </c>
      <c r="AA742" s="60">
        <v>1189.5543878400001</v>
      </c>
      <c r="AB742" s="61">
        <v>1</v>
      </c>
    </row>
    <row r="743" spans="1:28" ht="25.5" x14ac:dyDescent="0.2">
      <c r="A743" s="66" t="s">
        <v>1840</v>
      </c>
      <c r="B743" s="68">
        <v>88494</v>
      </c>
      <c r="C743" s="96" t="s">
        <v>1081</v>
      </c>
      <c r="D743" s="55" t="s">
        <v>508</v>
      </c>
      <c r="E743" s="55" t="s">
        <v>511</v>
      </c>
      <c r="F743" s="88">
        <v>78</v>
      </c>
      <c r="G743" s="89">
        <v>28.741440000000001</v>
      </c>
      <c r="H743" s="57">
        <v>21.547457568000002</v>
      </c>
      <c r="I743" s="58">
        <v>1680.7016903040001</v>
      </c>
      <c r="J743" s="323"/>
      <c r="K743" s="324">
        <v>0</v>
      </c>
      <c r="L743" s="323"/>
      <c r="M743" s="324">
        <v>0</v>
      </c>
      <c r="N743" s="324">
        <v>1680.7016903040001</v>
      </c>
      <c r="O743" s="314">
        <v>0</v>
      </c>
      <c r="P743" s="314">
        <v>1680.7016903040001</v>
      </c>
      <c r="Q743" s="314">
        <v>0</v>
      </c>
      <c r="R743" s="280">
        <v>0</v>
      </c>
      <c r="S743" s="326">
        <v>2241.83232</v>
      </c>
      <c r="V743" s="59">
        <v>78</v>
      </c>
      <c r="W743" s="65"/>
      <c r="X743" s="60">
        <v>78</v>
      </c>
      <c r="Y743" s="59">
        <v>1680.7016903040001</v>
      </c>
      <c r="Z743" s="58">
        <v>0</v>
      </c>
      <c r="AA743" s="60">
        <v>1680.7016903040001</v>
      </c>
      <c r="AB743" s="61">
        <v>1</v>
      </c>
    </row>
    <row r="744" spans="1:28" ht="15.75" x14ac:dyDescent="0.25">
      <c r="A744" s="254">
        <v>27</v>
      </c>
      <c r="B744" s="75"/>
      <c r="C744" s="76" t="s">
        <v>450</v>
      </c>
      <c r="D744" s="77"/>
      <c r="E744" s="77"/>
      <c r="F744" s="78"/>
      <c r="G744" s="79"/>
      <c r="H744" s="180"/>
      <c r="I744" s="81">
        <v>258562.06194873599</v>
      </c>
      <c r="J744" s="81">
        <v>0</v>
      </c>
      <c r="K744" s="81">
        <v>0</v>
      </c>
      <c r="L744" s="81">
        <v>0</v>
      </c>
      <c r="M744" s="81">
        <v>0</v>
      </c>
      <c r="N744" s="81">
        <v>258562.06194873599</v>
      </c>
      <c r="O744" s="81">
        <v>0</v>
      </c>
      <c r="P744" s="81">
        <v>258562.06194873599</v>
      </c>
      <c r="Q744" s="81">
        <v>0</v>
      </c>
      <c r="R744" s="81">
        <v>0</v>
      </c>
      <c r="S744" s="81">
        <v>344887.37088</v>
      </c>
      <c r="T744" s="81">
        <v>0</v>
      </c>
      <c r="U744" s="327">
        <v>0</v>
      </c>
      <c r="V744" s="82"/>
      <c r="W744" s="81"/>
      <c r="X744" s="83">
        <v>2250</v>
      </c>
      <c r="Y744" s="82">
        <v>258562.06194873599</v>
      </c>
      <c r="Z744" s="81">
        <v>0</v>
      </c>
      <c r="AA744" s="83">
        <v>258562.06194873599</v>
      </c>
      <c r="AB744" s="52">
        <v>1</v>
      </c>
    </row>
    <row r="745" spans="1:28" ht="15.75" x14ac:dyDescent="0.2">
      <c r="A745" s="66" t="s">
        <v>1841</v>
      </c>
      <c r="B745" s="68" t="s">
        <v>1082</v>
      </c>
      <c r="C745" s="96" t="s">
        <v>451</v>
      </c>
      <c r="D745" s="55" t="s">
        <v>508</v>
      </c>
      <c r="E745" s="55" t="s">
        <v>36</v>
      </c>
      <c r="F745" s="88">
        <v>153</v>
      </c>
      <c r="G745" s="89">
        <v>47.948160000000001</v>
      </c>
      <c r="H745" s="57">
        <v>35.946735552</v>
      </c>
      <c r="I745" s="58">
        <v>5499.8505394559998</v>
      </c>
      <c r="J745" s="323"/>
      <c r="K745" s="324">
        <v>0</v>
      </c>
      <c r="L745" s="323"/>
      <c r="M745" s="324">
        <v>0</v>
      </c>
      <c r="N745" s="324">
        <v>5499.8505394559998</v>
      </c>
      <c r="O745" s="314">
        <v>0</v>
      </c>
      <c r="P745" s="314">
        <v>5499.8505394559998</v>
      </c>
      <c r="Q745" s="314">
        <v>0</v>
      </c>
      <c r="R745" s="280">
        <v>0</v>
      </c>
      <c r="S745" s="326">
        <v>7336.0684799999999</v>
      </c>
      <c r="V745" s="59">
        <v>153</v>
      </c>
      <c r="W745" s="65"/>
      <c r="X745" s="60">
        <v>153</v>
      </c>
      <c r="Y745" s="59">
        <v>5499.8505394559998</v>
      </c>
      <c r="Z745" s="58">
        <v>0</v>
      </c>
      <c r="AA745" s="60">
        <v>5499.8505394559998</v>
      </c>
      <c r="AB745" s="61">
        <v>1</v>
      </c>
    </row>
    <row r="746" spans="1:28" ht="45" x14ac:dyDescent="0.25">
      <c r="A746" s="66" t="s">
        <v>1842</v>
      </c>
      <c r="B746" s="68" t="s">
        <v>1083</v>
      </c>
      <c r="C746" s="205" t="s">
        <v>452</v>
      </c>
      <c r="D746" s="55" t="s">
        <v>508</v>
      </c>
      <c r="E746" s="55" t="s">
        <v>511</v>
      </c>
      <c r="F746" s="206">
        <v>465</v>
      </c>
      <c r="G746" s="89">
        <v>235.24799999999999</v>
      </c>
      <c r="H746" s="57">
        <v>176.36542560000001</v>
      </c>
      <c r="I746" s="58">
        <v>82009.922904000006</v>
      </c>
      <c r="J746" s="323"/>
      <c r="K746" s="324">
        <v>0</v>
      </c>
      <c r="L746" s="323"/>
      <c r="M746" s="324">
        <v>0</v>
      </c>
      <c r="N746" s="324">
        <v>82009.922904000006</v>
      </c>
      <c r="O746" s="314">
        <v>0</v>
      </c>
      <c r="P746" s="314">
        <v>82009.922904000006</v>
      </c>
      <c r="Q746" s="314">
        <v>0</v>
      </c>
      <c r="R746" s="280">
        <v>0</v>
      </c>
      <c r="S746" s="326">
        <v>109390.31999999999</v>
      </c>
      <c r="V746" s="59">
        <v>465</v>
      </c>
      <c r="W746" s="65"/>
      <c r="X746" s="60">
        <v>465</v>
      </c>
      <c r="Y746" s="59">
        <v>82009.922904000006</v>
      </c>
      <c r="Z746" s="58">
        <v>0</v>
      </c>
      <c r="AA746" s="60">
        <v>82009.922904000006</v>
      </c>
      <c r="AB746" s="61">
        <v>1</v>
      </c>
    </row>
    <row r="747" spans="1:28" ht="25.5" x14ac:dyDescent="0.2">
      <c r="A747" s="66" t="s">
        <v>1843</v>
      </c>
      <c r="B747" s="68">
        <v>94216</v>
      </c>
      <c r="C747" s="96" t="s">
        <v>453</v>
      </c>
      <c r="D747" s="55" t="s">
        <v>508</v>
      </c>
      <c r="E747" s="55" t="s">
        <v>511</v>
      </c>
      <c r="F747" s="206">
        <v>465</v>
      </c>
      <c r="G747" s="89">
        <v>250.38623999999999</v>
      </c>
      <c r="H747" s="57">
        <v>187.71456412800001</v>
      </c>
      <c r="I747" s="58">
        <v>87287.272319520009</v>
      </c>
      <c r="J747" s="323"/>
      <c r="K747" s="324">
        <v>0</v>
      </c>
      <c r="L747" s="323"/>
      <c r="M747" s="324">
        <v>0</v>
      </c>
      <c r="N747" s="324">
        <v>87287.272319520009</v>
      </c>
      <c r="O747" s="314">
        <v>0</v>
      </c>
      <c r="P747" s="314">
        <v>87287.272319520009</v>
      </c>
      <c r="Q747" s="314">
        <v>0</v>
      </c>
      <c r="R747" s="280">
        <v>0</v>
      </c>
      <c r="S747" s="326">
        <v>116429.60159999999</v>
      </c>
      <c r="V747" s="59">
        <v>465</v>
      </c>
      <c r="W747" s="65"/>
      <c r="X747" s="60">
        <v>465</v>
      </c>
      <c r="Y747" s="59">
        <v>87287.272319520009</v>
      </c>
      <c r="Z747" s="58">
        <v>0</v>
      </c>
      <c r="AA747" s="60">
        <v>87287.272319520009</v>
      </c>
      <c r="AB747" s="61">
        <v>1</v>
      </c>
    </row>
    <row r="748" spans="1:28" ht="38.25" x14ac:dyDescent="0.2">
      <c r="A748" s="66" t="s">
        <v>1844</v>
      </c>
      <c r="B748" s="68">
        <v>98546</v>
      </c>
      <c r="C748" s="96" t="s">
        <v>1084</v>
      </c>
      <c r="D748" s="55" t="s">
        <v>508</v>
      </c>
      <c r="E748" s="55" t="s">
        <v>511</v>
      </c>
      <c r="F748" s="206">
        <v>389</v>
      </c>
      <c r="G748" s="89">
        <v>166.79519999999999</v>
      </c>
      <c r="H748" s="57">
        <v>125.04636144</v>
      </c>
      <c r="I748" s="58">
        <v>48643.034600159997</v>
      </c>
      <c r="J748" s="323"/>
      <c r="K748" s="324">
        <v>0</v>
      </c>
      <c r="L748" s="323"/>
      <c r="M748" s="324">
        <v>0</v>
      </c>
      <c r="N748" s="324">
        <v>48643.034600159997</v>
      </c>
      <c r="O748" s="314">
        <v>0</v>
      </c>
      <c r="P748" s="314">
        <v>48643.034600159997</v>
      </c>
      <c r="Q748" s="314">
        <v>0</v>
      </c>
      <c r="R748" s="280">
        <v>0</v>
      </c>
      <c r="S748" s="326">
        <v>64883.332799999996</v>
      </c>
      <c r="V748" s="59">
        <v>389</v>
      </c>
      <c r="W748" s="65"/>
      <c r="X748" s="60">
        <v>389</v>
      </c>
      <c r="Y748" s="59">
        <v>48643.034600159997</v>
      </c>
      <c r="Z748" s="58">
        <v>0</v>
      </c>
      <c r="AA748" s="60">
        <v>48643.034600159997</v>
      </c>
      <c r="AB748" s="61">
        <v>1</v>
      </c>
    </row>
    <row r="749" spans="1:28" ht="51" x14ac:dyDescent="0.2">
      <c r="A749" s="66" t="s">
        <v>1845</v>
      </c>
      <c r="B749" s="132">
        <v>87690</v>
      </c>
      <c r="C749" s="96" t="s">
        <v>587</v>
      </c>
      <c r="D749" s="63" t="s">
        <v>508</v>
      </c>
      <c r="E749" s="63" t="s">
        <v>511</v>
      </c>
      <c r="F749" s="64">
        <v>389</v>
      </c>
      <c r="G749" s="57">
        <v>69.588480000000004</v>
      </c>
      <c r="H749" s="57">
        <v>52.170483456000007</v>
      </c>
      <c r="I749" s="58">
        <v>20294.318064384002</v>
      </c>
      <c r="J749" s="323"/>
      <c r="K749" s="324">
        <v>0</v>
      </c>
      <c r="L749" s="323"/>
      <c r="M749" s="324">
        <v>0</v>
      </c>
      <c r="N749" s="324">
        <v>20294.318064384002</v>
      </c>
      <c r="O749" s="314">
        <v>0</v>
      </c>
      <c r="P749" s="314">
        <v>20294.318064384002</v>
      </c>
      <c r="Q749" s="314">
        <v>0</v>
      </c>
      <c r="R749" s="280">
        <v>0</v>
      </c>
      <c r="S749" s="326">
        <v>27069.918720000001</v>
      </c>
      <c r="V749" s="59">
        <v>389</v>
      </c>
      <c r="W749" s="65"/>
      <c r="X749" s="60">
        <v>389</v>
      </c>
      <c r="Y749" s="59">
        <v>20294.318064384002</v>
      </c>
      <c r="Z749" s="58">
        <v>0</v>
      </c>
      <c r="AA749" s="60">
        <v>20294.318064384002</v>
      </c>
      <c r="AB749" s="61">
        <v>1</v>
      </c>
    </row>
    <row r="750" spans="1:28" ht="25.5" x14ac:dyDescent="0.2">
      <c r="A750" s="66" t="s">
        <v>1846</v>
      </c>
      <c r="B750" s="53">
        <v>98563</v>
      </c>
      <c r="C750" s="96" t="s">
        <v>1085</v>
      </c>
      <c r="D750" s="63" t="s">
        <v>508</v>
      </c>
      <c r="E750" s="63" t="s">
        <v>511</v>
      </c>
      <c r="F750" s="64">
        <v>389</v>
      </c>
      <c r="G750" s="57">
        <v>50.843520000000005</v>
      </c>
      <c r="H750" s="57">
        <v>38.117386944000003</v>
      </c>
      <c r="I750" s="58">
        <v>14827.663521216002</v>
      </c>
      <c r="J750" s="323"/>
      <c r="K750" s="324">
        <v>0</v>
      </c>
      <c r="L750" s="323"/>
      <c r="M750" s="324">
        <v>0</v>
      </c>
      <c r="N750" s="324">
        <v>14827.663521216002</v>
      </c>
      <c r="O750" s="314">
        <v>0</v>
      </c>
      <c r="P750" s="314">
        <v>14827.663521216002</v>
      </c>
      <c r="Q750" s="314">
        <v>0</v>
      </c>
      <c r="R750" s="280">
        <v>0</v>
      </c>
      <c r="S750" s="326">
        <v>19778.129280000001</v>
      </c>
      <c r="V750" s="59">
        <v>389</v>
      </c>
      <c r="W750" s="65"/>
      <c r="X750" s="60">
        <v>389</v>
      </c>
      <c r="Y750" s="59">
        <v>14827.663521216002</v>
      </c>
      <c r="Z750" s="58">
        <v>0</v>
      </c>
      <c r="AA750" s="60">
        <v>14827.663521216002</v>
      </c>
      <c r="AB750" s="61">
        <v>1</v>
      </c>
    </row>
    <row r="751" spans="1:28" ht="15.75" x14ac:dyDescent="0.25">
      <c r="A751" s="254">
        <v>28</v>
      </c>
      <c r="B751" s="75"/>
      <c r="C751" s="76" t="s">
        <v>454</v>
      </c>
      <c r="D751" s="77"/>
      <c r="E751" s="77"/>
      <c r="F751" s="78"/>
      <c r="G751" s="79"/>
      <c r="H751" s="180"/>
      <c r="I751" s="81">
        <v>36932.801850846721</v>
      </c>
      <c r="J751" s="81">
        <v>0</v>
      </c>
      <c r="K751" s="81">
        <v>0</v>
      </c>
      <c r="L751" s="81">
        <v>0</v>
      </c>
      <c r="M751" s="81">
        <v>0</v>
      </c>
      <c r="N751" s="81">
        <v>36932.801850846721</v>
      </c>
      <c r="O751" s="81">
        <v>0</v>
      </c>
      <c r="P751" s="81">
        <v>36932.801850846721</v>
      </c>
      <c r="Q751" s="81">
        <v>0</v>
      </c>
      <c r="R751" s="81">
        <v>0</v>
      </c>
      <c r="S751" s="81">
        <v>49263.441177600012</v>
      </c>
      <c r="T751" s="81">
        <v>0</v>
      </c>
      <c r="U751" s="327">
        <v>0</v>
      </c>
      <c r="V751" s="82"/>
      <c r="W751" s="81"/>
      <c r="X751" s="83">
        <v>98.76</v>
      </c>
      <c r="Y751" s="82">
        <v>36932.801850846721</v>
      </c>
      <c r="Z751" s="81">
        <v>0</v>
      </c>
      <c r="AA751" s="83">
        <v>36932.801850846721</v>
      </c>
      <c r="AB751" s="52">
        <v>1</v>
      </c>
    </row>
    <row r="752" spans="1:28" ht="51" x14ac:dyDescent="0.2">
      <c r="A752" s="66" t="s">
        <v>1847</v>
      </c>
      <c r="B752" s="68">
        <v>95472</v>
      </c>
      <c r="C752" s="96" t="s">
        <v>455</v>
      </c>
      <c r="D752" s="55" t="s">
        <v>508</v>
      </c>
      <c r="E752" s="55" t="s">
        <v>28</v>
      </c>
      <c r="F752" s="88">
        <v>3</v>
      </c>
      <c r="G752" s="89">
        <v>994.36896000000002</v>
      </c>
      <c r="H752" s="57">
        <v>745.47840931200005</v>
      </c>
      <c r="I752" s="58">
        <v>2236.435227936</v>
      </c>
      <c r="J752" s="323"/>
      <c r="K752" s="324">
        <v>0</v>
      </c>
      <c r="L752" s="323"/>
      <c r="M752" s="324">
        <v>0</v>
      </c>
      <c r="N752" s="324">
        <v>2236.435227936</v>
      </c>
      <c r="O752" s="314">
        <v>0</v>
      </c>
      <c r="P752" s="314">
        <v>2236.435227936</v>
      </c>
      <c r="Q752" s="314">
        <v>0</v>
      </c>
      <c r="R752" s="280">
        <v>0</v>
      </c>
      <c r="S752" s="326">
        <v>2983.1068800000003</v>
      </c>
      <c r="V752" s="59">
        <v>3</v>
      </c>
      <c r="W752" s="65"/>
      <c r="X752" s="60">
        <v>3</v>
      </c>
      <c r="Y752" s="59">
        <v>2236.435227936</v>
      </c>
      <c r="Z752" s="58">
        <v>0</v>
      </c>
      <c r="AA752" s="60">
        <v>2236.435227936</v>
      </c>
      <c r="AB752" s="61">
        <v>1</v>
      </c>
    </row>
    <row r="753" spans="1:28" ht="25.5" x14ac:dyDescent="0.2">
      <c r="A753" s="66" t="s">
        <v>1848</v>
      </c>
      <c r="B753" s="68" t="s">
        <v>1086</v>
      </c>
      <c r="C753" s="96" t="s">
        <v>456</v>
      </c>
      <c r="D753" s="55" t="s">
        <v>508</v>
      </c>
      <c r="E753" s="55" t="s">
        <v>28</v>
      </c>
      <c r="F753" s="88">
        <v>4</v>
      </c>
      <c r="G753" s="89">
        <v>549.56928000000005</v>
      </c>
      <c r="H753" s="57">
        <v>412.01208921600005</v>
      </c>
      <c r="I753" s="58">
        <v>1648.0483568640002</v>
      </c>
      <c r="J753" s="323"/>
      <c r="K753" s="324">
        <v>0</v>
      </c>
      <c r="L753" s="323"/>
      <c r="M753" s="324">
        <v>0</v>
      </c>
      <c r="N753" s="324">
        <v>1648.0483568640002</v>
      </c>
      <c r="O753" s="314">
        <v>0</v>
      </c>
      <c r="P753" s="314">
        <v>1648.0483568640002</v>
      </c>
      <c r="Q753" s="314">
        <v>0</v>
      </c>
      <c r="R753" s="280">
        <v>0</v>
      </c>
      <c r="S753" s="326">
        <v>2198.2771200000002</v>
      </c>
      <c r="V753" s="59">
        <v>4</v>
      </c>
      <c r="W753" s="65"/>
      <c r="X753" s="60">
        <v>4</v>
      </c>
      <c r="Y753" s="59">
        <v>1648.0483568640002</v>
      </c>
      <c r="Z753" s="58">
        <v>0</v>
      </c>
      <c r="AA753" s="60">
        <v>1648.0483568640002</v>
      </c>
      <c r="AB753" s="61">
        <v>1</v>
      </c>
    </row>
    <row r="754" spans="1:28" ht="25.5" x14ac:dyDescent="0.2">
      <c r="A754" s="66" t="s">
        <v>1849</v>
      </c>
      <c r="B754" s="132">
        <v>100849</v>
      </c>
      <c r="C754" s="204" t="s">
        <v>1087</v>
      </c>
      <c r="D754" s="93" t="s">
        <v>508</v>
      </c>
      <c r="E754" s="134" t="s">
        <v>28</v>
      </c>
      <c r="F754" s="94">
        <v>11</v>
      </c>
      <c r="G754" s="95">
        <v>48.097920000000002</v>
      </c>
      <c r="H754" s="57">
        <v>36.059010624000003</v>
      </c>
      <c r="I754" s="58">
        <v>396.64911686400001</v>
      </c>
      <c r="J754" s="323"/>
      <c r="K754" s="324">
        <v>0</v>
      </c>
      <c r="L754" s="323"/>
      <c r="M754" s="324">
        <v>0</v>
      </c>
      <c r="N754" s="324">
        <v>396.64911686400001</v>
      </c>
      <c r="O754" s="314">
        <v>0</v>
      </c>
      <c r="P754" s="314">
        <v>396.64911686400001</v>
      </c>
      <c r="Q754" s="314">
        <v>0</v>
      </c>
      <c r="R754" s="280">
        <v>0</v>
      </c>
      <c r="S754" s="326">
        <v>529.07712000000004</v>
      </c>
      <c r="V754" s="59">
        <v>11</v>
      </c>
      <c r="W754" s="65"/>
      <c r="X754" s="60">
        <v>11</v>
      </c>
      <c r="Y754" s="59">
        <v>396.64911686400001</v>
      </c>
      <c r="Z754" s="58">
        <v>0</v>
      </c>
      <c r="AA754" s="60">
        <v>396.64911686400001</v>
      </c>
      <c r="AB754" s="61">
        <v>1</v>
      </c>
    </row>
    <row r="755" spans="1:28" ht="38.25" x14ac:dyDescent="0.2">
      <c r="A755" s="66" t="s">
        <v>1850</v>
      </c>
      <c r="B755" s="132">
        <v>86938</v>
      </c>
      <c r="C755" s="204" t="s">
        <v>457</v>
      </c>
      <c r="D755" s="93" t="s">
        <v>508</v>
      </c>
      <c r="E755" s="134" t="s">
        <v>28</v>
      </c>
      <c r="F755" s="94">
        <v>7</v>
      </c>
      <c r="G755" s="95">
        <v>443.30207999999999</v>
      </c>
      <c r="H755" s="57">
        <v>332.343569376</v>
      </c>
      <c r="I755" s="58">
        <v>2326.4049856319998</v>
      </c>
      <c r="J755" s="323"/>
      <c r="K755" s="324">
        <v>0</v>
      </c>
      <c r="L755" s="323"/>
      <c r="M755" s="324">
        <v>0</v>
      </c>
      <c r="N755" s="324">
        <v>2326.4049856319998</v>
      </c>
      <c r="O755" s="314">
        <v>0</v>
      </c>
      <c r="P755" s="314">
        <v>2326.4049856319998</v>
      </c>
      <c r="Q755" s="314">
        <v>0</v>
      </c>
      <c r="R755" s="280">
        <v>0</v>
      </c>
      <c r="S755" s="326">
        <v>3103.11456</v>
      </c>
      <c r="V755" s="59">
        <v>7</v>
      </c>
      <c r="W755" s="65"/>
      <c r="X755" s="60">
        <v>7</v>
      </c>
      <c r="Y755" s="59">
        <v>2326.4049856319998</v>
      </c>
      <c r="Z755" s="58">
        <v>0</v>
      </c>
      <c r="AA755" s="60">
        <v>2326.4049856319998</v>
      </c>
      <c r="AB755" s="61">
        <v>1</v>
      </c>
    </row>
    <row r="756" spans="1:28" ht="51" x14ac:dyDescent="0.2">
      <c r="A756" s="66" t="s">
        <v>1851</v>
      </c>
      <c r="B756" s="68" t="s">
        <v>1088</v>
      </c>
      <c r="C756" s="207" t="s">
        <v>458</v>
      </c>
      <c r="D756" s="93" t="s">
        <v>508</v>
      </c>
      <c r="E756" s="134" t="s">
        <v>28</v>
      </c>
      <c r="F756" s="94">
        <v>1</v>
      </c>
      <c r="G756" s="95">
        <v>13173.501120000001</v>
      </c>
      <c r="H756" s="57">
        <v>9876.1737896640007</v>
      </c>
      <c r="I756" s="58">
        <v>9876.1737896640007</v>
      </c>
      <c r="J756" s="323"/>
      <c r="K756" s="324">
        <v>0</v>
      </c>
      <c r="L756" s="323"/>
      <c r="M756" s="324">
        <v>0</v>
      </c>
      <c r="N756" s="324">
        <v>9876.1737896640007</v>
      </c>
      <c r="O756" s="314">
        <v>0</v>
      </c>
      <c r="P756" s="314">
        <v>9876.1737896640007</v>
      </c>
      <c r="Q756" s="314">
        <v>0</v>
      </c>
      <c r="R756" s="280">
        <v>0</v>
      </c>
      <c r="S756" s="326">
        <v>13173.501120000001</v>
      </c>
      <c r="V756" s="59">
        <v>1</v>
      </c>
      <c r="W756" s="65"/>
      <c r="X756" s="60">
        <v>1</v>
      </c>
      <c r="Y756" s="59">
        <v>9876.1737896640007</v>
      </c>
      <c r="Z756" s="58">
        <v>0</v>
      </c>
      <c r="AA756" s="60">
        <v>9876.1737896640007</v>
      </c>
      <c r="AB756" s="61">
        <v>1</v>
      </c>
    </row>
    <row r="757" spans="1:28" ht="38.25" x14ac:dyDescent="0.2">
      <c r="A757" s="66" t="s">
        <v>1852</v>
      </c>
      <c r="B757" s="68">
        <v>86936</v>
      </c>
      <c r="C757" s="207" t="s">
        <v>459</v>
      </c>
      <c r="D757" s="63" t="s">
        <v>508</v>
      </c>
      <c r="E757" s="55" t="s">
        <v>28</v>
      </c>
      <c r="F757" s="56">
        <v>2</v>
      </c>
      <c r="G757" s="57">
        <v>484.57343999999995</v>
      </c>
      <c r="H757" s="57">
        <v>363.28470796799996</v>
      </c>
      <c r="I757" s="58">
        <v>726.56941593599993</v>
      </c>
      <c r="J757" s="323"/>
      <c r="K757" s="324">
        <v>0</v>
      </c>
      <c r="L757" s="323"/>
      <c r="M757" s="324">
        <v>0</v>
      </c>
      <c r="N757" s="324">
        <v>726.56941593599993</v>
      </c>
      <c r="O757" s="314">
        <v>0</v>
      </c>
      <c r="P757" s="314">
        <v>726.56941593599993</v>
      </c>
      <c r="Q757" s="314">
        <v>0</v>
      </c>
      <c r="R757" s="280">
        <v>0</v>
      </c>
      <c r="S757" s="326">
        <v>969.1468799999999</v>
      </c>
      <c r="V757" s="59">
        <v>2</v>
      </c>
      <c r="W757" s="65"/>
      <c r="X757" s="60">
        <v>2</v>
      </c>
      <c r="Y757" s="59">
        <v>726.56941593599993</v>
      </c>
      <c r="Z757" s="58">
        <v>0</v>
      </c>
      <c r="AA757" s="60">
        <v>726.56941593599993</v>
      </c>
      <c r="AB757" s="61">
        <v>1</v>
      </c>
    </row>
    <row r="758" spans="1:28" ht="25.5" x14ac:dyDescent="0.2">
      <c r="A758" s="66" t="s">
        <v>1853</v>
      </c>
      <c r="B758" s="68">
        <v>100858</v>
      </c>
      <c r="C758" s="96" t="s">
        <v>1089</v>
      </c>
      <c r="D758" s="55" t="s">
        <v>508</v>
      </c>
      <c r="E758" s="55" t="s">
        <v>28</v>
      </c>
      <c r="F758" s="88" t="s">
        <v>1090</v>
      </c>
      <c r="G758" s="139">
        <v>930.17184000000009</v>
      </c>
      <c r="H758" s="57">
        <v>697.34982844800015</v>
      </c>
      <c r="I758" s="58">
        <v>1394.6996568960003</v>
      </c>
      <c r="J758" s="323"/>
      <c r="K758" s="324">
        <v>0</v>
      </c>
      <c r="L758" s="323"/>
      <c r="M758" s="324">
        <v>0</v>
      </c>
      <c r="N758" s="324">
        <v>1394.6996568960003</v>
      </c>
      <c r="O758" s="314">
        <v>0</v>
      </c>
      <c r="P758" s="314">
        <v>1394.6996568960003</v>
      </c>
      <c r="Q758" s="314">
        <v>0</v>
      </c>
      <c r="R758" s="280">
        <v>0</v>
      </c>
      <c r="S758" s="326">
        <v>1860.3436800000002</v>
      </c>
      <c r="V758" s="59">
        <v>2</v>
      </c>
      <c r="W758" s="65"/>
      <c r="X758" s="60">
        <v>2</v>
      </c>
      <c r="Y758" s="59">
        <v>1394.6996568960003</v>
      </c>
      <c r="Z758" s="58">
        <v>0</v>
      </c>
      <c r="AA758" s="60">
        <v>1394.6996568960003</v>
      </c>
      <c r="AB758" s="61">
        <v>1</v>
      </c>
    </row>
    <row r="759" spans="1:28" ht="15.75" x14ac:dyDescent="0.2">
      <c r="A759" s="66" t="s">
        <v>1854</v>
      </c>
      <c r="B759" s="105" t="s">
        <v>1091</v>
      </c>
      <c r="C759" s="144" t="s">
        <v>1092</v>
      </c>
      <c r="D759" s="93" t="s">
        <v>508</v>
      </c>
      <c r="E759" s="93" t="s">
        <v>511</v>
      </c>
      <c r="F759" s="64">
        <v>10.72</v>
      </c>
      <c r="G759" s="57">
        <v>572.40768000000003</v>
      </c>
      <c r="H759" s="57">
        <v>429.13403769600006</v>
      </c>
      <c r="I759" s="58">
        <v>4600.3168841011211</v>
      </c>
      <c r="J759" s="323"/>
      <c r="K759" s="324">
        <v>0</v>
      </c>
      <c r="L759" s="323"/>
      <c r="M759" s="324">
        <v>0</v>
      </c>
      <c r="N759" s="324">
        <v>4600.3168841011211</v>
      </c>
      <c r="O759" s="314">
        <v>0</v>
      </c>
      <c r="P759" s="314">
        <v>4600.3168841011211</v>
      </c>
      <c r="Q759" s="314">
        <v>0</v>
      </c>
      <c r="R759" s="280">
        <v>0</v>
      </c>
      <c r="S759" s="326">
        <v>6136.2103296000005</v>
      </c>
      <c r="V759" s="59">
        <v>10.72</v>
      </c>
      <c r="W759" s="65"/>
      <c r="X759" s="60">
        <v>10.72</v>
      </c>
      <c r="Y759" s="59">
        <v>4600.3168841011211</v>
      </c>
      <c r="Z759" s="58">
        <v>0</v>
      </c>
      <c r="AA759" s="60">
        <v>4600.3168841011211</v>
      </c>
      <c r="AB759" s="61">
        <v>1</v>
      </c>
    </row>
    <row r="760" spans="1:28" ht="25.5" x14ac:dyDescent="0.2">
      <c r="A760" s="66" t="s">
        <v>1855</v>
      </c>
      <c r="B760" s="68" t="s">
        <v>1093</v>
      </c>
      <c r="C760" s="96" t="s">
        <v>460</v>
      </c>
      <c r="D760" s="55" t="s">
        <v>508</v>
      </c>
      <c r="E760" s="55" t="s">
        <v>28</v>
      </c>
      <c r="F760" s="88">
        <v>3</v>
      </c>
      <c r="G760" s="89">
        <v>764.21280000000002</v>
      </c>
      <c r="H760" s="57">
        <v>572.93033616000002</v>
      </c>
      <c r="I760" s="58">
        <v>1718.7910084800001</v>
      </c>
      <c r="J760" s="323"/>
      <c r="K760" s="324">
        <v>0</v>
      </c>
      <c r="L760" s="323"/>
      <c r="M760" s="324">
        <v>0</v>
      </c>
      <c r="N760" s="324">
        <v>1718.7910084800001</v>
      </c>
      <c r="O760" s="314">
        <v>0</v>
      </c>
      <c r="P760" s="314">
        <v>1718.7910084800001</v>
      </c>
      <c r="Q760" s="314">
        <v>0</v>
      </c>
      <c r="R760" s="280">
        <v>0</v>
      </c>
      <c r="S760" s="326">
        <v>2292.6383999999998</v>
      </c>
      <c r="V760" s="59">
        <v>3</v>
      </c>
      <c r="W760" s="65"/>
      <c r="X760" s="60">
        <v>3</v>
      </c>
      <c r="Y760" s="59">
        <v>1718.7910084800001</v>
      </c>
      <c r="Z760" s="58">
        <v>0</v>
      </c>
      <c r="AA760" s="60">
        <v>1718.7910084800001</v>
      </c>
      <c r="AB760" s="61">
        <v>1</v>
      </c>
    </row>
    <row r="761" spans="1:28" ht="38.25" x14ac:dyDescent="0.2">
      <c r="A761" s="66" t="s">
        <v>1856</v>
      </c>
      <c r="B761" s="208">
        <v>86931</v>
      </c>
      <c r="C761" s="209" t="s">
        <v>1094</v>
      </c>
      <c r="D761" s="134" t="s">
        <v>508</v>
      </c>
      <c r="E761" s="134" t="s">
        <v>509</v>
      </c>
      <c r="F761" s="88">
        <v>8</v>
      </c>
      <c r="G761" s="139">
        <v>641.59680000000003</v>
      </c>
      <c r="H761" s="57">
        <v>481.00512096000006</v>
      </c>
      <c r="I761" s="58">
        <v>3848.0409676800004</v>
      </c>
      <c r="J761" s="323"/>
      <c r="K761" s="324">
        <v>0</v>
      </c>
      <c r="L761" s="323"/>
      <c r="M761" s="324">
        <v>0</v>
      </c>
      <c r="N761" s="324">
        <v>3848.0409676800004</v>
      </c>
      <c r="O761" s="314">
        <v>0</v>
      </c>
      <c r="P761" s="314">
        <v>3848.0409676800004</v>
      </c>
      <c r="Q761" s="314">
        <v>0</v>
      </c>
      <c r="R761" s="280">
        <v>0</v>
      </c>
      <c r="S761" s="326">
        <v>5132.7744000000002</v>
      </c>
      <c r="V761" s="59">
        <v>8</v>
      </c>
      <c r="W761" s="65"/>
      <c r="X761" s="60">
        <v>8</v>
      </c>
      <c r="Y761" s="59">
        <v>3848.0409676800004</v>
      </c>
      <c r="Z761" s="58">
        <v>0</v>
      </c>
      <c r="AA761" s="60">
        <v>3848.0409676800004</v>
      </c>
      <c r="AB761" s="61">
        <v>1</v>
      </c>
    </row>
    <row r="762" spans="1:28" ht="25.5" x14ac:dyDescent="0.2">
      <c r="A762" s="66" t="s">
        <v>1857</v>
      </c>
      <c r="B762" s="68" t="s">
        <v>1095</v>
      </c>
      <c r="C762" s="96" t="s">
        <v>461</v>
      </c>
      <c r="D762" s="55" t="s">
        <v>508</v>
      </c>
      <c r="E762" s="55" t="s">
        <v>28</v>
      </c>
      <c r="F762" s="88">
        <v>10</v>
      </c>
      <c r="G762" s="95">
        <v>286.06655999999998</v>
      </c>
      <c r="H762" s="57">
        <v>214.464100032</v>
      </c>
      <c r="I762" s="58">
        <v>2144.6410003199999</v>
      </c>
      <c r="J762" s="323"/>
      <c r="K762" s="324">
        <v>0</v>
      </c>
      <c r="L762" s="323"/>
      <c r="M762" s="324">
        <v>0</v>
      </c>
      <c r="N762" s="324">
        <v>2144.6410003199999</v>
      </c>
      <c r="O762" s="314">
        <v>0</v>
      </c>
      <c r="P762" s="314">
        <v>2144.6410003199999</v>
      </c>
      <c r="Q762" s="314">
        <v>0</v>
      </c>
      <c r="R762" s="280">
        <v>0</v>
      </c>
      <c r="S762" s="326">
        <v>2860.6655999999998</v>
      </c>
      <c r="V762" s="59">
        <v>10</v>
      </c>
      <c r="W762" s="65"/>
      <c r="X762" s="60">
        <v>10</v>
      </c>
      <c r="Y762" s="59">
        <v>2144.6410003199999</v>
      </c>
      <c r="Z762" s="58">
        <v>0</v>
      </c>
      <c r="AA762" s="60">
        <v>2144.6410003199999</v>
      </c>
      <c r="AB762" s="61">
        <v>1</v>
      </c>
    </row>
    <row r="763" spans="1:28" ht="25.5" x14ac:dyDescent="0.2">
      <c r="A763" s="66" t="s">
        <v>1858</v>
      </c>
      <c r="B763" s="132">
        <v>86910</v>
      </c>
      <c r="C763" s="204" t="s">
        <v>1096</v>
      </c>
      <c r="D763" s="93" t="s">
        <v>508</v>
      </c>
      <c r="E763" s="134" t="s">
        <v>28</v>
      </c>
      <c r="F763" s="94">
        <v>2</v>
      </c>
      <c r="G763" s="95">
        <v>167.51903999999999</v>
      </c>
      <c r="H763" s="57">
        <v>125.589024288</v>
      </c>
      <c r="I763" s="58">
        <v>251.17804857600001</v>
      </c>
      <c r="J763" s="323"/>
      <c r="K763" s="324">
        <v>0</v>
      </c>
      <c r="L763" s="323"/>
      <c r="M763" s="324">
        <v>0</v>
      </c>
      <c r="N763" s="324">
        <v>251.17804857600001</v>
      </c>
      <c r="O763" s="314">
        <v>0</v>
      </c>
      <c r="P763" s="314">
        <v>251.17804857600001</v>
      </c>
      <c r="Q763" s="314">
        <v>0</v>
      </c>
      <c r="R763" s="280">
        <v>0</v>
      </c>
      <c r="S763" s="326">
        <v>335.03807999999998</v>
      </c>
      <c r="V763" s="59">
        <v>2</v>
      </c>
      <c r="W763" s="65"/>
      <c r="X763" s="60">
        <v>2</v>
      </c>
      <c r="Y763" s="59">
        <v>251.17804857600001</v>
      </c>
      <c r="Z763" s="58">
        <v>0</v>
      </c>
      <c r="AA763" s="60">
        <v>251.17804857600001</v>
      </c>
      <c r="AB763" s="61">
        <v>1</v>
      </c>
    </row>
    <row r="764" spans="1:28" ht="15.75" x14ac:dyDescent="0.2">
      <c r="A764" s="66" t="s">
        <v>1859</v>
      </c>
      <c r="B764" s="208" t="s">
        <v>1097</v>
      </c>
      <c r="C764" s="209" t="s">
        <v>462</v>
      </c>
      <c r="D764" s="134" t="s">
        <v>508</v>
      </c>
      <c r="E764" s="134" t="s">
        <v>28</v>
      </c>
      <c r="F764" s="88">
        <v>12</v>
      </c>
      <c r="G764" s="139">
        <v>97.818239999999989</v>
      </c>
      <c r="H764" s="57">
        <v>73.334334527999999</v>
      </c>
      <c r="I764" s="58">
        <v>880.01201433599999</v>
      </c>
      <c r="J764" s="323"/>
      <c r="K764" s="324">
        <v>0</v>
      </c>
      <c r="L764" s="323"/>
      <c r="M764" s="324">
        <v>0</v>
      </c>
      <c r="N764" s="324">
        <v>880.01201433599999</v>
      </c>
      <c r="O764" s="314">
        <v>0</v>
      </c>
      <c r="P764" s="314">
        <v>880.01201433599999</v>
      </c>
      <c r="Q764" s="314">
        <v>0</v>
      </c>
      <c r="R764" s="280">
        <v>0</v>
      </c>
      <c r="S764" s="326">
        <v>1173.8188799999998</v>
      </c>
      <c r="V764" s="59">
        <v>12</v>
      </c>
      <c r="W764" s="65"/>
      <c r="X764" s="60">
        <v>12</v>
      </c>
      <c r="Y764" s="59">
        <v>880.01201433599999</v>
      </c>
      <c r="Z764" s="58">
        <v>0</v>
      </c>
      <c r="AA764" s="60">
        <v>880.01201433599999</v>
      </c>
      <c r="AB764" s="61">
        <v>1</v>
      </c>
    </row>
    <row r="765" spans="1:28" ht="15.75" x14ac:dyDescent="0.2">
      <c r="A765" s="66" t="s">
        <v>1860</v>
      </c>
      <c r="B765" s="68" t="s">
        <v>1098</v>
      </c>
      <c r="C765" s="96" t="s">
        <v>463</v>
      </c>
      <c r="D765" s="55" t="s">
        <v>508</v>
      </c>
      <c r="E765" s="55" t="s">
        <v>511</v>
      </c>
      <c r="F765" s="88">
        <v>5.04</v>
      </c>
      <c r="G765" s="89">
        <v>867.85919999999999</v>
      </c>
      <c r="H765" s="57">
        <v>650.63404223999999</v>
      </c>
      <c r="I765" s="58">
        <v>3279.1955728896</v>
      </c>
      <c r="J765" s="323"/>
      <c r="K765" s="324">
        <v>0</v>
      </c>
      <c r="L765" s="323"/>
      <c r="M765" s="324">
        <v>0</v>
      </c>
      <c r="N765" s="324">
        <v>3279.1955728896</v>
      </c>
      <c r="O765" s="314">
        <v>0</v>
      </c>
      <c r="P765" s="314">
        <v>3279.1955728896</v>
      </c>
      <c r="Q765" s="314">
        <v>0</v>
      </c>
      <c r="R765" s="280">
        <v>0</v>
      </c>
      <c r="S765" s="326">
        <v>4374.0103680000002</v>
      </c>
      <c r="V765" s="59">
        <v>5.04</v>
      </c>
      <c r="W765" s="65"/>
      <c r="X765" s="60">
        <v>5.04</v>
      </c>
      <c r="Y765" s="59">
        <v>3279.1955728896</v>
      </c>
      <c r="Z765" s="58">
        <v>0</v>
      </c>
      <c r="AA765" s="60">
        <v>3279.1955728896</v>
      </c>
      <c r="AB765" s="61">
        <v>1</v>
      </c>
    </row>
    <row r="766" spans="1:28" ht="38.25" x14ac:dyDescent="0.2">
      <c r="A766" s="66" t="s">
        <v>1861</v>
      </c>
      <c r="B766" s="208" t="s">
        <v>1099</v>
      </c>
      <c r="C766" s="209" t="s">
        <v>1100</v>
      </c>
      <c r="D766" s="134" t="s">
        <v>508</v>
      </c>
      <c r="E766" s="134" t="s">
        <v>28</v>
      </c>
      <c r="F766" s="88">
        <v>9</v>
      </c>
      <c r="G766" s="139">
        <v>160.87968000000001</v>
      </c>
      <c r="H766" s="57">
        <v>120.61149609600001</v>
      </c>
      <c r="I766" s="58">
        <v>1085.5034648640001</v>
      </c>
      <c r="J766" s="323"/>
      <c r="K766" s="324">
        <v>0</v>
      </c>
      <c r="L766" s="323"/>
      <c r="M766" s="324">
        <v>0</v>
      </c>
      <c r="N766" s="324">
        <v>1085.5034648640001</v>
      </c>
      <c r="O766" s="314">
        <v>0</v>
      </c>
      <c r="P766" s="314">
        <v>1085.5034648640001</v>
      </c>
      <c r="Q766" s="314">
        <v>0</v>
      </c>
      <c r="R766" s="280">
        <v>0</v>
      </c>
      <c r="S766" s="326">
        <v>1447.9171200000001</v>
      </c>
      <c r="V766" s="59">
        <v>9</v>
      </c>
      <c r="W766" s="65"/>
      <c r="X766" s="60">
        <v>9</v>
      </c>
      <c r="Y766" s="59">
        <v>1085.5034648640001</v>
      </c>
      <c r="Z766" s="58">
        <v>0</v>
      </c>
      <c r="AA766" s="60">
        <v>1085.5034648640001</v>
      </c>
      <c r="AB766" s="61">
        <v>1</v>
      </c>
    </row>
    <row r="767" spans="1:28" ht="25.5" x14ac:dyDescent="0.2">
      <c r="A767" s="66" t="s">
        <v>1862</v>
      </c>
      <c r="B767" s="208">
        <v>95547</v>
      </c>
      <c r="C767" s="209" t="s">
        <v>464</v>
      </c>
      <c r="D767" s="134" t="s">
        <v>508</v>
      </c>
      <c r="E767" s="134" t="s">
        <v>28</v>
      </c>
      <c r="F767" s="88">
        <v>9</v>
      </c>
      <c r="G767" s="139">
        <v>77.08896</v>
      </c>
      <c r="H767" s="57">
        <v>57.793593312000006</v>
      </c>
      <c r="I767" s="58">
        <v>520.14233980800009</v>
      </c>
      <c r="J767" s="323"/>
      <c r="K767" s="324">
        <v>0</v>
      </c>
      <c r="L767" s="323"/>
      <c r="M767" s="324">
        <v>0</v>
      </c>
      <c r="N767" s="324">
        <v>520.14233980800009</v>
      </c>
      <c r="O767" s="314">
        <v>0</v>
      </c>
      <c r="P767" s="314">
        <v>520.14233980800009</v>
      </c>
      <c r="Q767" s="314">
        <v>0</v>
      </c>
      <c r="R767" s="280">
        <v>0</v>
      </c>
      <c r="S767" s="326">
        <v>693.80064000000004</v>
      </c>
      <c r="V767" s="59">
        <v>9</v>
      </c>
      <c r="W767" s="65"/>
      <c r="X767" s="60">
        <v>9</v>
      </c>
      <c r="Y767" s="59">
        <v>520.14233980800009</v>
      </c>
      <c r="Z767" s="58">
        <v>0</v>
      </c>
      <c r="AA767" s="60">
        <v>520.14233980800009</v>
      </c>
      <c r="AB767" s="61">
        <v>1</v>
      </c>
    </row>
    <row r="768" spans="1:28" ht="15.75" x14ac:dyDescent="0.25">
      <c r="A768" s="254">
        <v>29</v>
      </c>
      <c r="B768" s="75"/>
      <c r="C768" s="76" t="s">
        <v>435</v>
      </c>
      <c r="D768" s="77"/>
      <c r="E768" s="77"/>
      <c r="F768" s="78"/>
      <c r="G768" s="79"/>
      <c r="H768" s="81"/>
      <c r="I768" s="81">
        <v>6229.4876378280005</v>
      </c>
      <c r="J768" s="81">
        <v>0</v>
      </c>
      <c r="K768" s="81">
        <v>0</v>
      </c>
      <c r="L768" s="81">
        <v>0</v>
      </c>
      <c r="M768" s="81">
        <v>0</v>
      </c>
      <c r="N768" s="81">
        <v>6229.4876378280005</v>
      </c>
      <c r="O768" s="81">
        <v>0</v>
      </c>
      <c r="P768" s="81">
        <v>6229.4876378280005</v>
      </c>
      <c r="Q768" s="81">
        <v>0</v>
      </c>
      <c r="R768" s="81">
        <v>0</v>
      </c>
      <c r="S768" s="81">
        <v>8309.3072400000001</v>
      </c>
      <c r="T768" s="81">
        <v>0</v>
      </c>
      <c r="U768" s="327">
        <v>0</v>
      </c>
      <c r="V768" s="82"/>
      <c r="W768" s="81"/>
      <c r="X768" s="83">
        <v>10.125</v>
      </c>
      <c r="Y768" s="82">
        <v>6232.563928019521</v>
      </c>
      <c r="Z768" s="81">
        <v>-3.076290191520481</v>
      </c>
      <c r="AA768" s="83">
        <v>6229.4876378280005</v>
      </c>
      <c r="AB768" s="52">
        <v>1</v>
      </c>
    </row>
    <row r="769" spans="1:28" ht="25.5" x14ac:dyDescent="0.2">
      <c r="A769" s="66" t="s">
        <v>1863</v>
      </c>
      <c r="B769" s="53" t="s">
        <v>1101</v>
      </c>
      <c r="C769" s="62" t="s">
        <v>465</v>
      </c>
      <c r="D769" s="63" t="s">
        <v>508</v>
      </c>
      <c r="E769" s="55" t="s">
        <v>511</v>
      </c>
      <c r="F769" s="64">
        <v>10.125</v>
      </c>
      <c r="G769" s="57">
        <v>820.67232000000001</v>
      </c>
      <c r="H769" s="57">
        <v>615.25803830400002</v>
      </c>
      <c r="I769" s="58">
        <v>6229.4876378280005</v>
      </c>
      <c r="J769" s="323"/>
      <c r="K769" s="324">
        <v>0</v>
      </c>
      <c r="L769" s="323"/>
      <c r="M769" s="324">
        <v>0</v>
      </c>
      <c r="N769" s="324">
        <v>6229.4876378280005</v>
      </c>
      <c r="O769" s="314">
        <v>0</v>
      </c>
      <c r="P769" s="314">
        <v>6229.4876378280005</v>
      </c>
      <c r="Q769" s="314">
        <v>0</v>
      </c>
      <c r="R769" s="280">
        <v>0</v>
      </c>
      <c r="S769" s="326">
        <v>8309.3072400000001</v>
      </c>
      <c r="V769" s="59">
        <v>10.130000000000001</v>
      </c>
      <c r="W769" s="65">
        <v>-5.0000000000007816E-3</v>
      </c>
      <c r="X769" s="60">
        <v>10.125</v>
      </c>
      <c r="Y769" s="59">
        <v>6232.563928019521</v>
      </c>
      <c r="Z769" s="58">
        <v>-3.076290191520481</v>
      </c>
      <c r="AA769" s="60">
        <v>6229.4876378280005</v>
      </c>
      <c r="AB769" s="61">
        <v>1</v>
      </c>
    </row>
    <row r="770" spans="1:28" ht="15.75" x14ac:dyDescent="0.25">
      <c r="A770" s="254">
        <v>30</v>
      </c>
      <c r="B770" s="75"/>
      <c r="C770" s="76" t="s">
        <v>466</v>
      </c>
      <c r="D770" s="77"/>
      <c r="E770" s="77"/>
      <c r="F770" s="78"/>
      <c r="G770" s="79"/>
      <c r="H770" s="81"/>
      <c r="I770" s="81">
        <v>8239.8316060569596</v>
      </c>
      <c r="J770" s="81">
        <v>0</v>
      </c>
      <c r="K770" s="81">
        <v>0</v>
      </c>
      <c r="L770" s="81">
        <v>0</v>
      </c>
      <c r="M770" s="81">
        <v>0</v>
      </c>
      <c r="N770" s="81">
        <v>8239.8316060569596</v>
      </c>
      <c r="O770" s="81">
        <v>0</v>
      </c>
      <c r="P770" s="81">
        <v>8239.8316060569596</v>
      </c>
      <c r="Q770" s="81">
        <v>0</v>
      </c>
      <c r="R770" s="81">
        <v>0</v>
      </c>
      <c r="S770" s="81">
        <v>10990.8384768</v>
      </c>
      <c r="T770" s="81">
        <v>0</v>
      </c>
      <c r="U770" s="327">
        <v>0</v>
      </c>
      <c r="V770" s="82"/>
      <c r="W770" s="81"/>
      <c r="X770" s="83">
        <v>3700.32</v>
      </c>
      <c r="Y770" s="82">
        <v>0</v>
      </c>
      <c r="Z770" s="81">
        <v>8239.8316060569596</v>
      </c>
      <c r="AA770" s="83">
        <v>8239.8316060569596</v>
      </c>
      <c r="AB770" s="52">
        <v>1</v>
      </c>
    </row>
    <row r="771" spans="1:28" ht="15.75" x14ac:dyDescent="0.2">
      <c r="A771" s="66" t="s">
        <v>1864</v>
      </c>
      <c r="B771" s="210" t="s">
        <v>1102</v>
      </c>
      <c r="C771" s="96" t="s">
        <v>467</v>
      </c>
      <c r="D771" s="55" t="s">
        <v>508</v>
      </c>
      <c r="E771" s="55" t="s">
        <v>511</v>
      </c>
      <c r="F771" s="88">
        <v>3700.32</v>
      </c>
      <c r="G771" s="139">
        <v>2.97024</v>
      </c>
      <c r="H771" s="57">
        <v>2.2267889279999999</v>
      </c>
      <c r="I771" s="58">
        <v>8239.8316060569596</v>
      </c>
      <c r="J771" s="323"/>
      <c r="K771" s="324">
        <v>0</v>
      </c>
      <c r="L771" s="323"/>
      <c r="M771" s="324">
        <v>0</v>
      </c>
      <c r="N771" s="324">
        <v>8239.8316060569596</v>
      </c>
      <c r="O771" s="314">
        <v>0</v>
      </c>
      <c r="P771" s="314">
        <v>8239.8316060569596</v>
      </c>
      <c r="Q771" s="314">
        <v>0</v>
      </c>
      <c r="R771" s="280">
        <v>0</v>
      </c>
      <c r="S771" s="326">
        <v>10990.8384768</v>
      </c>
      <c r="V771" s="59">
        <v>0</v>
      </c>
      <c r="W771" s="65">
        <v>3700.32</v>
      </c>
      <c r="X771" s="60">
        <v>3700.32</v>
      </c>
      <c r="Y771" s="59">
        <v>0</v>
      </c>
      <c r="Z771" s="58">
        <v>8239.8316060569596</v>
      </c>
      <c r="AA771" s="60">
        <v>8239.8316060569596</v>
      </c>
      <c r="AB771" s="61">
        <v>1</v>
      </c>
    </row>
    <row r="772" spans="1:28" ht="15.75" x14ac:dyDescent="0.25">
      <c r="A772" s="254">
        <v>31</v>
      </c>
      <c r="B772" s="75"/>
      <c r="C772" s="76" t="s">
        <v>468</v>
      </c>
      <c r="D772" s="77"/>
      <c r="E772" s="77"/>
      <c r="F772" s="78"/>
      <c r="G772" s="79"/>
      <c r="H772" s="81"/>
      <c r="I772" s="81">
        <v>725152.21091869066</v>
      </c>
      <c r="J772" s="81">
        <v>0</v>
      </c>
      <c r="K772" s="81">
        <v>0</v>
      </c>
      <c r="L772" s="81">
        <v>0</v>
      </c>
      <c r="M772" s="81">
        <v>0</v>
      </c>
      <c r="N772" s="81">
        <v>725152.21091869066</v>
      </c>
      <c r="O772" s="81">
        <v>0</v>
      </c>
      <c r="P772" s="81">
        <v>725152.21091869066</v>
      </c>
      <c r="Q772" s="81">
        <v>0</v>
      </c>
      <c r="R772" s="81">
        <v>0</v>
      </c>
      <c r="S772" s="81">
        <v>967256.51716511999</v>
      </c>
      <c r="T772" s="81">
        <v>0</v>
      </c>
      <c r="U772" s="327">
        <v>0</v>
      </c>
      <c r="V772" s="82"/>
      <c r="W772" s="81"/>
      <c r="X772" s="83">
        <v>8339.9745529634929</v>
      </c>
      <c r="Y772" s="82">
        <v>581828.75159961905</v>
      </c>
      <c r="Z772" s="81">
        <v>143323.46131907107</v>
      </c>
      <c r="AA772" s="83">
        <v>725152.21291869006</v>
      </c>
      <c r="AB772" s="52">
        <v>1.0000000027580409</v>
      </c>
    </row>
    <row r="773" spans="1:28" x14ac:dyDescent="0.2">
      <c r="A773" s="257" t="s">
        <v>1865</v>
      </c>
      <c r="B773" s="211"/>
      <c r="C773" s="99" t="s">
        <v>469</v>
      </c>
      <c r="D773" s="126"/>
      <c r="E773" s="126"/>
      <c r="F773" s="101"/>
      <c r="G773" s="212"/>
      <c r="H773" s="213"/>
      <c r="I773" s="213">
        <v>284473.54153580545</v>
      </c>
      <c r="J773" s="213">
        <v>0</v>
      </c>
      <c r="K773" s="213">
        <v>0</v>
      </c>
      <c r="L773" s="213">
        <v>0</v>
      </c>
      <c r="M773" s="213">
        <v>0</v>
      </c>
      <c r="N773" s="213">
        <v>284473.54153580545</v>
      </c>
      <c r="O773" s="213">
        <v>0</v>
      </c>
      <c r="P773" s="213">
        <v>284473.54153580545</v>
      </c>
      <c r="Q773" s="213">
        <v>0</v>
      </c>
      <c r="R773" s="213">
        <v>0</v>
      </c>
      <c r="S773" s="213">
        <v>379449.83531520003</v>
      </c>
      <c r="T773" s="213">
        <v>0</v>
      </c>
      <c r="U773" s="345">
        <v>0</v>
      </c>
      <c r="V773" s="214"/>
      <c r="W773" s="213"/>
      <c r="X773" s="215">
        <v>1325.5</v>
      </c>
      <c r="Y773" s="214">
        <v>284473.54153580545</v>
      </c>
      <c r="Z773" s="213">
        <v>0</v>
      </c>
      <c r="AA773" s="215">
        <v>284473.54153580545</v>
      </c>
      <c r="AB773" s="193">
        <v>1</v>
      </c>
    </row>
    <row r="774" spans="1:28" ht="38.25" x14ac:dyDescent="0.2">
      <c r="A774" s="66" t="s">
        <v>1866</v>
      </c>
      <c r="B774" s="53">
        <v>103318</v>
      </c>
      <c r="C774" s="54" t="s">
        <v>1103</v>
      </c>
      <c r="D774" s="63" t="s">
        <v>508</v>
      </c>
      <c r="E774" s="216" t="s">
        <v>511</v>
      </c>
      <c r="F774" s="56">
        <v>32</v>
      </c>
      <c r="G774" s="57">
        <v>117.27455999999999</v>
      </c>
      <c r="H774" s="57">
        <v>87.920737631999998</v>
      </c>
      <c r="I774" s="58">
        <v>2813.4636042239999</v>
      </c>
      <c r="J774" s="323"/>
      <c r="K774" s="324">
        <v>0</v>
      </c>
      <c r="L774" s="323"/>
      <c r="M774" s="324">
        <v>0</v>
      </c>
      <c r="N774" s="324">
        <v>2813.4636042239999</v>
      </c>
      <c r="O774" s="314">
        <v>0</v>
      </c>
      <c r="P774" s="314">
        <v>2813.4636042239999</v>
      </c>
      <c r="Q774" s="314">
        <v>0</v>
      </c>
      <c r="R774" s="280">
        <v>0</v>
      </c>
      <c r="S774" s="326">
        <v>3752.7859199999998</v>
      </c>
      <c r="V774" s="59">
        <v>32</v>
      </c>
      <c r="W774" s="65"/>
      <c r="X774" s="60">
        <v>32</v>
      </c>
      <c r="Y774" s="59">
        <v>2813.4636042239999</v>
      </c>
      <c r="Z774" s="58">
        <v>0</v>
      </c>
      <c r="AA774" s="60">
        <v>2813.4636042239999</v>
      </c>
      <c r="AB774" s="61">
        <v>1</v>
      </c>
    </row>
    <row r="775" spans="1:28" ht="15.75" x14ac:dyDescent="0.2">
      <c r="A775" s="66" t="s">
        <v>1867</v>
      </c>
      <c r="B775" s="105" t="s">
        <v>1104</v>
      </c>
      <c r="C775" s="217" t="s">
        <v>470</v>
      </c>
      <c r="D775" s="63" t="s">
        <v>508</v>
      </c>
      <c r="E775" s="63" t="s">
        <v>516</v>
      </c>
      <c r="F775" s="56">
        <v>218.60000000000002</v>
      </c>
      <c r="G775" s="57">
        <v>784.50527999999997</v>
      </c>
      <c r="H775" s="57">
        <v>588.14360841600001</v>
      </c>
      <c r="I775" s="58">
        <v>128568.19279973762</v>
      </c>
      <c r="J775" s="323"/>
      <c r="K775" s="324">
        <v>0</v>
      </c>
      <c r="L775" s="323"/>
      <c r="M775" s="324">
        <v>0</v>
      </c>
      <c r="N775" s="324">
        <v>128568.19279973762</v>
      </c>
      <c r="O775" s="314">
        <v>0</v>
      </c>
      <c r="P775" s="314">
        <v>128568.19279973762</v>
      </c>
      <c r="Q775" s="314">
        <v>0</v>
      </c>
      <c r="R775" s="280">
        <v>0</v>
      </c>
      <c r="S775" s="326">
        <v>171492.854208</v>
      </c>
      <c r="V775" s="59">
        <v>218.6</v>
      </c>
      <c r="W775" s="65"/>
      <c r="X775" s="60">
        <v>218.6</v>
      </c>
      <c r="Y775" s="59">
        <v>128568.1927997376</v>
      </c>
      <c r="Z775" s="58">
        <v>0</v>
      </c>
      <c r="AA775" s="60">
        <v>128568.1927997376</v>
      </c>
      <c r="AB775" s="61">
        <v>0.99999999999999989</v>
      </c>
    </row>
    <row r="776" spans="1:28" ht="38.25" x14ac:dyDescent="0.2">
      <c r="A776" s="66" t="s">
        <v>1868</v>
      </c>
      <c r="B776" s="53">
        <v>94968</v>
      </c>
      <c r="C776" s="62" t="s">
        <v>1105</v>
      </c>
      <c r="D776" s="63" t="s">
        <v>508</v>
      </c>
      <c r="E776" s="63" t="s">
        <v>516</v>
      </c>
      <c r="F776" s="64">
        <v>3.08</v>
      </c>
      <c r="G776" s="57">
        <v>540.27168000000006</v>
      </c>
      <c r="H776" s="57">
        <v>405.04167849600009</v>
      </c>
      <c r="I776" s="58">
        <v>1247.5283697676803</v>
      </c>
      <c r="J776" s="323"/>
      <c r="K776" s="324">
        <v>0</v>
      </c>
      <c r="L776" s="323"/>
      <c r="M776" s="324">
        <v>0</v>
      </c>
      <c r="N776" s="324">
        <v>1247.5283697676803</v>
      </c>
      <c r="O776" s="314">
        <v>0</v>
      </c>
      <c r="P776" s="314">
        <v>1247.5283697676803</v>
      </c>
      <c r="Q776" s="314">
        <v>0</v>
      </c>
      <c r="R776" s="280">
        <v>0</v>
      </c>
      <c r="S776" s="326">
        <v>1664.0367744000002</v>
      </c>
      <c r="V776" s="59">
        <v>3.08</v>
      </c>
      <c r="W776" s="65"/>
      <c r="X776" s="60">
        <v>3.08</v>
      </c>
      <c r="Y776" s="59">
        <v>1247.5283697676803</v>
      </c>
      <c r="Z776" s="58">
        <v>0</v>
      </c>
      <c r="AA776" s="60">
        <v>1247.5283697676803</v>
      </c>
      <c r="AB776" s="61">
        <v>1</v>
      </c>
    </row>
    <row r="777" spans="1:28" ht="47.25" customHeight="1" x14ac:dyDescent="0.2">
      <c r="A777" s="66" t="s">
        <v>1869</v>
      </c>
      <c r="B777" s="53" t="s">
        <v>1106</v>
      </c>
      <c r="C777" s="62" t="s">
        <v>1107</v>
      </c>
      <c r="D777" s="93" t="s">
        <v>508</v>
      </c>
      <c r="E777" s="216" t="s">
        <v>511</v>
      </c>
      <c r="F777" s="56">
        <v>523.02</v>
      </c>
      <c r="G777" s="95">
        <v>314.72064</v>
      </c>
      <c r="H777" s="57">
        <v>235.94606380800002</v>
      </c>
      <c r="I777" s="58">
        <v>123404.51029286017</v>
      </c>
      <c r="J777" s="323"/>
      <c r="K777" s="324">
        <v>0</v>
      </c>
      <c r="L777" s="323"/>
      <c r="M777" s="324">
        <v>0</v>
      </c>
      <c r="N777" s="324">
        <v>123404.51029286017</v>
      </c>
      <c r="O777" s="314">
        <v>0</v>
      </c>
      <c r="P777" s="314">
        <v>123404.51029286017</v>
      </c>
      <c r="Q777" s="314">
        <v>0</v>
      </c>
      <c r="R777" s="280">
        <v>0</v>
      </c>
      <c r="S777" s="326">
        <v>164605.18913280001</v>
      </c>
      <c r="V777" s="59">
        <v>523.02</v>
      </c>
      <c r="W777" s="65"/>
      <c r="X777" s="60">
        <v>523.02</v>
      </c>
      <c r="Y777" s="59">
        <v>123404.51029286017</v>
      </c>
      <c r="Z777" s="58">
        <v>0</v>
      </c>
      <c r="AA777" s="60">
        <v>123404.51029286017</v>
      </c>
      <c r="AB777" s="61">
        <v>1</v>
      </c>
    </row>
    <row r="778" spans="1:28" ht="15.75" x14ac:dyDescent="0.2">
      <c r="A778" s="66" t="s">
        <v>1870</v>
      </c>
      <c r="B778" s="53">
        <v>89712</v>
      </c>
      <c r="C778" s="62" t="s">
        <v>1108</v>
      </c>
      <c r="D778" s="63" t="s">
        <v>508</v>
      </c>
      <c r="E778" s="63" t="s">
        <v>36</v>
      </c>
      <c r="F778" s="64">
        <v>103.2</v>
      </c>
      <c r="G778" s="57">
        <v>32.672640000000001</v>
      </c>
      <c r="H778" s="57">
        <v>24.494678208000003</v>
      </c>
      <c r="I778" s="58">
        <v>2527.8507910656003</v>
      </c>
      <c r="J778" s="323"/>
      <c r="K778" s="324">
        <v>0</v>
      </c>
      <c r="L778" s="323"/>
      <c r="M778" s="324">
        <v>0</v>
      </c>
      <c r="N778" s="324">
        <v>2527.8507910656003</v>
      </c>
      <c r="O778" s="314">
        <v>0</v>
      </c>
      <c r="P778" s="314">
        <v>2527.8507910656003</v>
      </c>
      <c r="Q778" s="314">
        <v>0</v>
      </c>
      <c r="R778" s="280">
        <v>0</v>
      </c>
      <c r="S778" s="326">
        <v>3371.816448</v>
      </c>
      <c r="V778" s="59">
        <v>103.2</v>
      </c>
      <c r="W778" s="65"/>
      <c r="X778" s="60">
        <v>103.2</v>
      </c>
      <c r="Y778" s="59">
        <v>2527.8507910656003</v>
      </c>
      <c r="Z778" s="58">
        <v>0</v>
      </c>
      <c r="AA778" s="60">
        <v>2527.8507910656003</v>
      </c>
      <c r="AB778" s="61">
        <v>1</v>
      </c>
    </row>
    <row r="779" spans="1:28" ht="25.5" x14ac:dyDescent="0.2">
      <c r="A779" s="66" t="s">
        <v>1871</v>
      </c>
      <c r="B779" s="53" t="s">
        <v>1109</v>
      </c>
      <c r="C779" s="62" t="s">
        <v>1110</v>
      </c>
      <c r="D779" s="63" t="s">
        <v>508</v>
      </c>
      <c r="E779" s="63" t="s">
        <v>516</v>
      </c>
      <c r="F779" s="56">
        <v>86.82</v>
      </c>
      <c r="G779" s="57">
        <v>98.454719999999995</v>
      </c>
      <c r="H779" s="57">
        <v>73.811503583999993</v>
      </c>
      <c r="I779" s="58">
        <v>6408.3147411628788</v>
      </c>
      <c r="J779" s="323"/>
      <c r="K779" s="324">
        <v>0</v>
      </c>
      <c r="L779" s="323"/>
      <c r="M779" s="324">
        <v>0</v>
      </c>
      <c r="N779" s="324">
        <v>6408.3147411628788</v>
      </c>
      <c r="O779" s="314">
        <v>0</v>
      </c>
      <c r="P779" s="314">
        <v>6408.3147411628788</v>
      </c>
      <c r="Q779" s="314">
        <v>0</v>
      </c>
      <c r="R779" s="280">
        <v>0</v>
      </c>
      <c r="S779" s="326">
        <v>8547.8387903999992</v>
      </c>
      <c r="V779" s="59">
        <v>86.82</v>
      </c>
      <c r="W779" s="65"/>
      <c r="X779" s="60">
        <v>86.82</v>
      </c>
      <c r="Y779" s="59">
        <v>6408.3147411628788</v>
      </c>
      <c r="Z779" s="58">
        <v>0</v>
      </c>
      <c r="AA779" s="60">
        <v>6408.3147411628788</v>
      </c>
      <c r="AB779" s="61">
        <v>1</v>
      </c>
    </row>
    <row r="780" spans="1:28" ht="25.5" x14ac:dyDescent="0.2">
      <c r="A780" s="66" t="s">
        <v>1872</v>
      </c>
      <c r="B780" s="53" t="s">
        <v>1109</v>
      </c>
      <c r="C780" s="62" t="s">
        <v>1111</v>
      </c>
      <c r="D780" s="63" t="s">
        <v>508</v>
      </c>
      <c r="E780" s="63" t="s">
        <v>516</v>
      </c>
      <c r="F780" s="56">
        <v>83.78</v>
      </c>
      <c r="G780" s="57">
        <v>98.454719999999995</v>
      </c>
      <c r="H780" s="57">
        <v>73.811503583999993</v>
      </c>
      <c r="I780" s="58">
        <v>6183.9277702675199</v>
      </c>
      <c r="J780" s="323"/>
      <c r="K780" s="324">
        <v>0</v>
      </c>
      <c r="L780" s="323"/>
      <c r="M780" s="324">
        <v>0</v>
      </c>
      <c r="N780" s="324">
        <v>6183.9277702675199</v>
      </c>
      <c r="O780" s="314">
        <v>0</v>
      </c>
      <c r="P780" s="314">
        <v>6183.9277702675199</v>
      </c>
      <c r="Q780" s="314">
        <v>0</v>
      </c>
      <c r="R780" s="280">
        <v>0</v>
      </c>
      <c r="S780" s="326">
        <v>8248.5364415999993</v>
      </c>
      <c r="V780" s="59">
        <v>83.78</v>
      </c>
      <c r="W780" s="65"/>
      <c r="X780" s="60">
        <v>83.78</v>
      </c>
      <c r="Y780" s="59">
        <v>6183.9277702675199</v>
      </c>
      <c r="Z780" s="58">
        <v>0</v>
      </c>
      <c r="AA780" s="60">
        <v>6183.9277702675199</v>
      </c>
      <c r="AB780" s="61">
        <v>1</v>
      </c>
    </row>
    <row r="781" spans="1:28" ht="15.75" x14ac:dyDescent="0.2">
      <c r="A781" s="66" t="s">
        <v>1873</v>
      </c>
      <c r="B781" s="92" t="s">
        <v>1112</v>
      </c>
      <c r="C781" s="218" t="s">
        <v>471</v>
      </c>
      <c r="D781" s="93" t="s">
        <v>508</v>
      </c>
      <c r="E781" s="93" t="s">
        <v>36</v>
      </c>
      <c r="F781" s="56">
        <v>245</v>
      </c>
      <c r="G781" s="57">
        <v>69.863039999999998</v>
      </c>
      <c r="H781" s="57">
        <v>52.376321087999997</v>
      </c>
      <c r="I781" s="58">
        <v>12832.19866656</v>
      </c>
      <c r="J781" s="323"/>
      <c r="K781" s="324">
        <v>0</v>
      </c>
      <c r="L781" s="323"/>
      <c r="M781" s="324">
        <v>0</v>
      </c>
      <c r="N781" s="324">
        <v>12832.19866656</v>
      </c>
      <c r="O781" s="314">
        <v>0</v>
      </c>
      <c r="P781" s="314">
        <v>12832.19866656</v>
      </c>
      <c r="Q781" s="314">
        <v>0</v>
      </c>
      <c r="R781" s="280">
        <v>0</v>
      </c>
      <c r="S781" s="326">
        <v>17116.444800000001</v>
      </c>
      <c r="V781" s="59">
        <v>245</v>
      </c>
      <c r="W781" s="65"/>
      <c r="X781" s="60">
        <v>245</v>
      </c>
      <c r="Y781" s="59">
        <v>12832.19866656</v>
      </c>
      <c r="Z781" s="58">
        <v>0</v>
      </c>
      <c r="AA781" s="60">
        <v>12832.19866656</v>
      </c>
      <c r="AB781" s="61">
        <v>1</v>
      </c>
    </row>
    <row r="782" spans="1:28" ht="25.5" x14ac:dyDescent="0.2">
      <c r="A782" s="66" t="s">
        <v>1874</v>
      </c>
      <c r="B782" s="53" t="s">
        <v>1113</v>
      </c>
      <c r="C782" s="62" t="s">
        <v>472</v>
      </c>
      <c r="D782" s="93" t="s">
        <v>508</v>
      </c>
      <c r="E782" s="63" t="s">
        <v>36</v>
      </c>
      <c r="F782" s="56">
        <v>30</v>
      </c>
      <c r="G782" s="57">
        <v>21.677760000000003</v>
      </c>
      <c r="H782" s="57">
        <v>16.251816672000004</v>
      </c>
      <c r="I782" s="58">
        <v>487.55450016000009</v>
      </c>
      <c r="J782" s="323"/>
      <c r="K782" s="324">
        <v>0</v>
      </c>
      <c r="L782" s="323"/>
      <c r="M782" s="324">
        <v>0</v>
      </c>
      <c r="N782" s="324">
        <v>487.55450016000009</v>
      </c>
      <c r="O782" s="314">
        <v>0</v>
      </c>
      <c r="P782" s="314">
        <v>487.55450016000009</v>
      </c>
      <c r="Q782" s="314">
        <v>0</v>
      </c>
      <c r="R782" s="280">
        <v>0</v>
      </c>
      <c r="S782" s="326">
        <v>650.33280000000013</v>
      </c>
      <c r="V782" s="59">
        <v>30</v>
      </c>
      <c r="W782" s="65"/>
      <c r="X782" s="60">
        <v>30</v>
      </c>
      <c r="Y782" s="59">
        <v>487.55450016000009</v>
      </c>
      <c r="Z782" s="58">
        <v>0</v>
      </c>
      <c r="AA782" s="60">
        <v>487.55450016000009</v>
      </c>
      <c r="AB782" s="61">
        <v>1</v>
      </c>
    </row>
    <row r="783" spans="1:28" x14ac:dyDescent="0.2">
      <c r="A783" s="257" t="s">
        <v>1875</v>
      </c>
      <c r="B783" s="211"/>
      <c r="C783" s="99" t="s">
        <v>473</v>
      </c>
      <c r="D783" s="126"/>
      <c r="E783" s="126"/>
      <c r="F783" s="101"/>
      <c r="G783" s="212"/>
      <c r="H783" s="219"/>
      <c r="I783" s="219">
        <v>32710.164555257281</v>
      </c>
      <c r="J783" s="219">
        <v>0</v>
      </c>
      <c r="K783" s="219">
        <v>0</v>
      </c>
      <c r="L783" s="219">
        <v>0</v>
      </c>
      <c r="M783" s="219">
        <v>0</v>
      </c>
      <c r="N783" s="219">
        <v>32710.164555257281</v>
      </c>
      <c r="O783" s="219">
        <v>0</v>
      </c>
      <c r="P783" s="219">
        <v>32710.164555257281</v>
      </c>
      <c r="Q783" s="219">
        <v>0</v>
      </c>
      <c r="R783" s="219">
        <v>0</v>
      </c>
      <c r="S783" s="219">
        <v>43631.005142400005</v>
      </c>
      <c r="T783" s="219">
        <v>0</v>
      </c>
      <c r="U783" s="346">
        <v>0</v>
      </c>
      <c r="V783" s="220"/>
      <c r="W783" s="219"/>
      <c r="X783" s="221">
        <v>2994.7549999999997</v>
      </c>
      <c r="Y783" s="220">
        <v>21195.891917192814</v>
      </c>
      <c r="Z783" s="219">
        <v>11514.272638064469</v>
      </c>
      <c r="AA783" s="221">
        <v>32710.164555257281</v>
      </c>
      <c r="AB783" s="193">
        <v>1</v>
      </c>
    </row>
    <row r="784" spans="1:28" ht="25.5" x14ac:dyDescent="0.2">
      <c r="A784" s="66" t="s">
        <v>1876</v>
      </c>
      <c r="B784" s="68">
        <v>88485</v>
      </c>
      <c r="C784" s="96" t="s">
        <v>1078</v>
      </c>
      <c r="D784" s="55" t="s">
        <v>508</v>
      </c>
      <c r="E784" s="55" t="s">
        <v>511</v>
      </c>
      <c r="F784" s="88">
        <v>1203.3499999999999</v>
      </c>
      <c r="G784" s="89">
        <v>5.2790400000000002</v>
      </c>
      <c r="H784" s="57">
        <v>3.9576962880000002</v>
      </c>
      <c r="I784" s="58">
        <v>4762.4938281648001</v>
      </c>
      <c r="J784" s="323"/>
      <c r="K784" s="324">
        <v>0</v>
      </c>
      <c r="L784" s="323"/>
      <c r="M784" s="324">
        <v>0</v>
      </c>
      <c r="N784" s="324">
        <v>4762.4938281648001</v>
      </c>
      <c r="O784" s="314">
        <v>0</v>
      </c>
      <c r="P784" s="314">
        <v>4762.4938281648001</v>
      </c>
      <c r="Q784" s="314">
        <v>0</v>
      </c>
      <c r="R784" s="280">
        <v>0</v>
      </c>
      <c r="S784" s="326">
        <v>6352.532784</v>
      </c>
      <c r="V784" s="59">
        <v>1203.3499999999999</v>
      </c>
      <c r="W784" s="65"/>
      <c r="X784" s="60">
        <v>1203.3499999999999</v>
      </c>
      <c r="Y784" s="59">
        <v>4762.4938281648001</v>
      </c>
      <c r="Z784" s="58">
        <v>0</v>
      </c>
      <c r="AA784" s="60">
        <v>4762.4938281648001</v>
      </c>
      <c r="AB784" s="61">
        <v>1</v>
      </c>
    </row>
    <row r="785" spans="1:28" ht="38.25" x14ac:dyDescent="0.2">
      <c r="A785" s="66" t="s">
        <v>1877</v>
      </c>
      <c r="B785" s="68">
        <v>88423</v>
      </c>
      <c r="C785" s="96" t="s">
        <v>1114</v>
      </c>
      <c r="D785" s="55" t="s">
        <v>508</v>
      </c>
      <c r="E785" s="55" t="s">
        <v>511</v>
      </c>
      <c r="F785" s="88">
        <v>1203.3499999999999</v>
      </c>
      <c r="G785" s="89">
        <v>27.468480000000003</v>
      </c>
      <c r="H785" s="57">
        <v>20.593119456000004</v>
      </c>
      <c r="I785" s="58">
        <v>24780.730297377602</v>
      </c>
      <c r="J785" s="323"/>
      <c r="K785" s="324">
        <v>0</v>
      </c>
      <c r="L785" s="323"/>
      <c r="M785" s="324">
        <v>0</v>
      </c>
      <c r="N785" s="324">
        <v>24780.730297377602</v>
      </c>
      <c r="O785" s="314">
        <v>0</v>
      </c>
      <c r="P785" s="314">
        <v>24780.730297377602</v>
      </c>
      <c r="Q785" s="314">
        <v>0</v>
      </c>
      <c r="R785" s="280">
        <v>0</v>
      </c>
      <c r="S785" s="326">
        <v>33054.195408</v>
      </c>
      <c r="V785" s="59">
        <v>755.81257929862272</v>
      </c>
      <c r="W785" s="65">
        <v>447.53742070137719</v>
      </c>
      <c r="X785" s="60">
        <v>1203.3499999999999</v>
      </c>
      <c r="Y785" s="59">
        <v>15564.538731844013</v>
      </c>
      <c r="Z785" s="58">
        <v>9216.1915655335888</v>
      </c>
      <c r="AA785" s="60">
        <v>24780.730297377602</v>
      </c>
      <c r="AB785" s="61">
        <v>1</v>
      </c>
    </row>
    <row r="786" spans="1:28" ht="25.5" x14ac:dyDescent="0.2">
      <c r="A786" s="66" t="s">
        <v>1878</v>
      </c>
      <c r="B786" s="222" t="s">
        <v>1115</v>
      </c>
      <c r="C786" s="223" t="s">
        <v>1116</v>
      </c>
      <c r="D786" s="160" t="s">
        <v>508</v>
      </c>
      <c r="E786" s="160" t="s">
        <v>511</v>
      </c>
      <c r="F786" s="88">
        <v>61.225000000000001</v>
      </c>
      <c r="G786" s="97">
        <v>36.21696</v>
      </c>
      <c r="H786" s="57">
        <v>27.151854912000001</v>
      </c>
      <c r="I786" s="58">
        <v>1662.3723169872001</v>
      </c>
      <c r="J786" s="323"/>
      <c r="K786" s="324">
        <v>0</v>
      </c>
      <c r="L786" s="323"/>
      <c r="M786" s="324">
        <v>0</v>
      </c>
      <c r="N786" s="324">
        <v>1662.3723169872001</v>
      </c>
      <c r="O786" s="314">
        <v>0</v>
      </c>
      <c r="P786" s="314">
        <v>1662.3723169872001</v>
      </c>
      <c r="Q786" s="314">
        <v>0</v>
      </c>
      <c r="R786" s="280">
        <v>0</v>
      </c>
      <c r="S786" s="326">
        <v>2217.3833760000002</v>
      </c>
      <c r="V786" s="59">
        <v>32</v>
      </c>
      <c r="W786" s="65">
        <v>29.225000000000001</v>
      </c>
      <c r="X786" s="60">
        <v>61.225000000000001</v>
      </c>
      <c r="Y786" s="59">
        <v>868.85935718400003</v>
      </c>
      <c r="Z786" s="58">
        <v>793.51295980320003</v>
      </c>
      <c r="AA786" s="60">
        <v>1662.3723169872001</v>
      </c>
      <c r="AB786" s="61">
        <v>1</v>
      </c>
    </row>
    <row r="787" spans="1:28" ht="38.25" x14ac:dyDescent="0.2">
      <c r="A787" s="66" t="s">
        <v>1879</v>
      </c>
      <c r="B787" s="68">
        <v>102513</v>
      </c>
      <c r="C787" s="96" t="s">
        <v>474</v>
      </c>
      <c r="D787" s="55" t="s">
        <v>508</v>
      </c>
      <c r="E787" s="55" t="s">
        <v>511</v>
      </c>
      <c r="F787" s="88">
        <v>12.4</v>
      </c>
      <c r="G787" s="89">
        <v>65.544960000000003</v>
      </c>
      <c r="H787" s="57">
        <v>49.139056512000003</v>
      </c>
      <c r="I787" s="58">
        <v>609.32430074880006</v>
      </c>
      <c r="J787" s="323"/>
      <c r="K787" s="324">
        <v>0</v>
      </c>
      <c r="L787" s="323"/>
      <c r="M787" s="324">
        <v>0</v>
      </c>
      <c r="N787" s="324">
        <v>609.32430074880006</v>
      </c>
      <c r="O787" s="314">
        <v>0</v>
      </c>
      <c r="P787" s="314">
        <v>609.32430074880006</v>
      </c>
      <c r="Q787" s="314">
        <v>0</v>
      </c>
      <c r="R787" s="280">
        <v>0</v>
      </c>
      <c r="S787" s="326">
        <v>812.75750400000004</v>
      </c>
      <c r="V787" s="59">
        <v>0</v>
      </c>
      <c r="W787" s="65">
        <v>12.4</v>
      </c>
      <c r="X787" s="60">
        <v>12.4</v>
      </c>
      <c r="Y787" s="59">
        <v>0</v>
      </c>
      <c r="Z787" s="58">
        <v>609.32430074880006</v>
      </c>
      <c r="AA787" s="60">
        <v>609.32430074880006</v>
      </c>
      <c r="AB787" s="61">
        <v>1</v>
      </c>
    </row>
    <row r="788" spans="1:28" ht="25.5" x14ac:dyDescent="0.2">
      <c r="A788" s="66" t="s">
        <v>1880</v>
      </c>
      <c r="B788" s="68">
        <v>102498</v>
      </c>
      <c r="C788" s="96" t="s">
        <v>475</v>
      </c>
      <c r="D788" s="55" t="s">
        <v>508</v>
      </c>
      <c r="E788" s="93" t="s">
        <v>36</v>
      </c>
      <c r="F788" s="88">
        <v>514.42999999999995</v>
      </c>
      <c r="G788" s="89">
        <v>2.3212800000000002</v>
      </c>
      <c r="H788" s="57">
        <v>1.7402636160000002</v>
      </c>
      <c r="I788" s="58">
        <v>895.24381197887999</v>
      </c>
      <c r="J788" s="323"/>
      <c r="K788" s="324">
        <v>0</v>
      </c>
      <c r="L788" s="323"/>
      <c r="M788" s="324">
        <v>0</v>
      </c>
      <c r="N788" s="324">
        <v>895.24381197887999</v>
      </c>
      <c r="O788" s="314">
        <v>0</v>
      </c>
      <c r="P788" s="314">
        <v>895.24381197887999</v>
      </c>
      <c r="Q788" s="314">
        <v>0</v>
      </c>
      <c r="R788" s="280">
        <v>0</v>
      </c>
      <c r="S788" s="326">
        <v>1194.1360704000001</v>
      </c>
      <c r="V788" s="59">
        <v>0</v>
      </c>
      <c r="W788" s="65">
        <v>514.42999999999995</v>
      </c>
      <c r="X788" s="60">
        <v>514.42999999999995</v>
      </c>
      <c r="Y788" s="59">
        <v>0</v>
      </c>
      <c r="Z788" s="58">
        <v>895.24381197887999</v>
      </c>
      <c r="AA788" s="60">
        <v>895.24381197887999</v>
      </c>
      <c r="AB788" s="61">
        <v>1</v>
      </c>
    </row>
    <row r="789" spans="1:28" x14ac:dyDescent="0.2">
      <c r="A789" s="257" t="s">
        <v>1881</v>
      </c>
      <c r="B789" s="211"/>
      <c r="C789" s="99" t="s">
        <v>476</v>
      </c>
      <c r="D789" s="126"/>
      <c r="E789" s="126"/>
      <c r="F789" s="101"/>
      <c r="G789" s="212"/>
      <c r="H789" s="224"/>
      <c r="I789" s="224">
        <v>234354.89259917286</v>
      </c>
      <c r="J789" s="224">
        <v>0</v>
      </c>
      <c r="K789" s="224">
        <v>0</v>
      </c>
      <c r="L789" s="224">
        <v>0</v>
      </c>
      <c r="M789" s="224">
        <v>0</v>
      </c>
      <c r="N789" s="224">
        <v>234354.89259917286</v>
      </c>
      <c r="O789" s="224">
        <v>0</v>
      </c>
      <c r="P789" s="224">
        <v>234354.89259917286</v>
      </c>
      <c r="Q789" s="224">
        <v>0</v>
      </c>
      <c r="R789" s="224">
        <v>0</v>
      </c>
      <c r="S789" s="224">
        <v>312598.22942400002</v>
      </c>
      <c r="T789" s="224">
        <v>0</v>
      </c>
      <c r="U789" s="347">
        <v>0</v>
      </c>
      <c r="V789" s="225"/>
      <c r="W789" s="224"/>
      <c r="X789" s="226">
        <v>660.35</v>
      </c>
      <c r="Y789" s="225">
        <v>224162.89277447524</v>
      </c>
      <c r="Z789" s="224">
        <v>10191.999824697599</v>
      </c>
      <c r="AA789" s="226">
        <v>234354.89259917286</v>
      </c>
      <c r="AB789" s="193">
        <v>1</v>
      </c>
    </row>
    <row r="790" spans="1:28" ht="38.25" x14ac:dyDescent="0.2">
      <c r="A790" s="66" t="s">
        <v>1882</v>
      </c>
      <c r="B790" s="68" t="s">
        <v>1117</v>
      </c>
      <c r="C790" s="96" t="s">
        <v>477</v>
      </c>
      <c r="D790" s="55" t="s">
        <v>508</v>
      </c>
      <c r="E790" s="55" t="s">
        <v>511</v>
      </c>
      <c r="F790" s="88">
        <v>147.5</v>
      </c>
      <c r="G790" s="89">
        <v>862.72991999999999</v>
      </c>
      <c r="H790" s="57">
        <v>646.78862102400001</v>
      </c>
      <c r="I790" s="58">
        <v>95401.321601040006</v>
      </c>
      <c r="J790" s="323"/>
      <c r="K790" s="324">
        <v>0</v>
      </c>
      <c r="L790" s="323"/>
      <c r="M790" s="324">
        <v>0</v>
      </c>
      <c r="N790" s="324">
        <v>95401.321601040006</v>
      </c>
      <c r="O790" s="314">
        <v>0</v>
      </c>
      <c r="P790" s="314">
        <v>95401.321601040006</v>
      </c>
      <c r="Q790" s="314">
        <v>0</v>
      </c>
      <c r="R790" s="280">
        <v>0</v>
      </c>
      <c r="S790" s="326">
        <v>127252.6632</v>
      </c>
      <c r="V790" s="59">
        <v>147.5</v>
      </c>
      <c r="W790" s="65"/>
      <c r="X790" s="60">
        <v>147.5</v>
      </c>
      <c r="Y790" s="59">
        <v>95401.321601040006</v>
      </c>
      <c r="Z790" s="58">
        <v>0</v>
      </c>
      <c r="AA790" s="60">
        <v>95401.321601040006</v>
      </c>
      <c r="AB790" s="61">
        <v>1</v>
      </c>
    </row>
    <row r="791" spans="1:28" ht="15.75" x14ac:dyDescent="0.2">
      <c r="A791" s="66" t="s">
        <v>1883</v>
      </c>
      <c r="B791" s="68" t="s">
        <v>1118</v>
      </c>
      <c r="C791" s="96" t="s">
        <v>478</v>
      </c>
      <c r="D791" s="66" t="s">
        <v>508</v>
      </c>
      <c r="E791" s="66" t="s">
        <v>36</v>
      </c>
      <c r="F791" s="64">
        <v>127.21000000000001</v>
      </c>
      <c r="G791" s="67">
        <v>382.22495999999995</v>
      </c>
      <c r="H791" s="57">
        <v>286.554052512</v>
      </c>
      <c r="I791" s="58">
        <v>36452.541020051525</v>
      </c>
      <c r="J791" s="323"/>
      <c r="K791" s="324">
        <v>0</v>
      </c>
      <c r="L791" s="323"/>
      <c r="M791" s="324">
        <v>0</v>
      </c>
      <c r="N791" s="324">
        <v>36452.541020051525</v>
      </c>
      <c r="O791" s="314">
        <v>0</v>
      </c>
      <c r="P791" s="314">
        <v>36452.541020051525</v>
      </c>
      <c r="Q791" s="314">
        <v>0</v>
      </c>
      <c r="R791" s="280">
        <v>0</v>
      </c>
      <c r="S791" s="326">
        <v>48622.8371616</v>
      </c>
      <c r="V791" s="59">
        <v>127.21</v>
      </c>
      <c r="W791" s="65"/>
      <c r="X791" s="60">
        <v>127.21</v>
      </c>
      <c r="Y791" s="59">
        <v>36452.541020051518</v>
      </c>
      <c r="Z791" s="58">
        <v>0</v>
      </c>
      <c r="AA791" s="60">
        <v>36452.541020051518</v>
      </c>
      <c r="AB791" s="61">
        <v>0.99999999999999978</v>
      </c>
    </row>
    <row r="792" spans="1:28" ht="25.5" x14ac:dyDescent="0.2">
      <c r="A792" s="66" t="s">
        <v>1884</v>
      </c>
      <c r="B792" s="132" t="s">
        <v>1119</v>
      </c>
      <c r="C792" s="96" t="s">
        <v>1120</v>
      </c>
      <c r="D792" s="93" t="s">
        <v>508</v>
      </c>
      <c r="E792" s="227" t="s">
        <v>36</v>
      </c>
      <c r="F792" s="94">
        <v>245</v>
      </c>
      <c r="G792" s="95">
        <v>45.60192</v>
      </c>
      <c r="H792" s="57">
        <v>34.187759423999999</v>
      </c>
      <c r="I792" s="58">
        <v>8376.0010588799996</v>
      </c>
      <c r="J792" s="323"/>
      <c r="K792" s="324">
        <v>0</v>
      </c>
      <c r="L792" s="323"/>
      <c r="M792" s="324">
        <v>0</v>
      </c>
      <c r="N792" s="324">
        <v>8376.0010588799996</v>
      </c>
      <c r="O792" s="314">
        <v>0</v>
      </c>
      <c r="P792" s="314">
        <v>8376.0010588799996</v>
      </c>
      <c r="Q792" s="314">
        <v>0</v>
      </c>
      <c r="R792" s="280">
        <v>0</v>
      </c>
      <c r="S792" s="326">
        <v>11172.4704</v>
      </c>
      <c r="V792" s="59">
        <v>0</v>
      </c>
      <c r="W792" s="65">
        <v>245</v>
      </c>
      <c r="X792" s="60">
        <v>245</v>
      </c>
      <c r="Y792" s="59">
        <v>0</v>
      </c>
      <c r="Z792" s="58">
        <v>8376.0010588799996</v>
      </c>
      <c r="AA792" s="60">
        <v>8376.0010588799996</v>
      </c>
      <c r="AB792" s="61">
        <v>1</v>
      </c>
    </row>
    <row r="793" spans="1:28" ht="38.25" x14ac:dyDescent="0.2">
      <c r="A793" s="66" t="s">
        <v>1885</v>
      </c>
      <c r="B793" s="92" t="s">
        <v>1121</v>
      </c>
      <c r="C793" s="62" t="s">
        <v>1122</v>
      </c>
      <c r="D793" s="93" t="s">
        <v>508</v>
      </c>
      <c r="E793" s="227" t="s">
        <v>36</v>
      </c>
      <c r="F793" s="94">
        <v>133.24</v>
      </c>
      <c r="G793" s="95">
        <v>924.10656000000006</v>
      </c>
      <c r="H793" s="57">
        <v>692.80268803200011</v>
      </c>
      <c r="I793" s="58">
        <v>92309.030153383705</v>
      </c>
      <c r="J793" s="323"/>
      <c r="K793" s="324">
        <v>0</v>
      </c>
      <c r="L793" s="323"/>
      <c r="M793" s="324">
        <v>0</v>
      </c>
      <c r="N793" s="324">
        <v>92309.030153383705</v>
      </c>
      <c r="O793" s="314">
        <v>0</v>
      </c>
      <c r="P793" s="314">
        <v>92309.030153383705</v>
      </c>
      <c r="Q793" s="314">
        <v>0</v>
      </c>
      <c r="R793" s="280">
        <v>0</v>
      </c>
      <c r="S793" s="326">
        <v>123127.95805440002</v>
      </c>
      <c r="V793" s="59">
        <v>133.24</v>
      </c>
      <c r="W793" s="65"/>
      <c r="X793" s="60">
        <v>133.24</v>
      </c>
      <c r="Y793" s="59">
        <v>92309.030153383705</v>
      </c>
      <c r="Z793" s="58">
        <v>0</v>
      </c>
      <c r="AA793" s="60">
        <v>92309.030153383705</v>
      </c>
      <c r="AB793" s="61">
        <v>1</v>
      </c>
    </row>
    <row r="794" spans="1:28" ht="25.5" x14ac:dyDescent="0.2">
      <c r="A794" s="66" t="s">
        <v>1886</v>
      </c>
      <c r="B794" s="132" t="s">
        <v>1123</v>
      </c>
      <c r="C794" s="96" t="s">
        <v>479</v>
      </c>
      <c r="D794" s="93" t="s">
        <v>508</v>
      </c>
      <c r="E794" s="227" t="s">
        <v>36</v>
      </c>
      <c r="F794" s="94">
        <v>7.4</v>
      </c>
      <c r="G794" s="95">
        <v>327.33792</v>
      </c>
      <c r="H794" s="57">
        <v>245.40523862400002</v>
      </c>
      <c r="I794" s="58">
        <v>1815.9987658176003</v>
      </c>
      <c r="J794" s="323"/>
      <c r="K794" s="324">
        <v>0</v>
      </c>
      <c r="L794" s="323"/>
      <c r="M794" s="324">
        <v>0</v>
      </c>
      <c r="N794" s="324">
        <v>1815.9987658176003</v>
      </c>
      <c r="O794" s="314">
        <v>0</v>
      </c>
      <c r="P794" s="314">
        <v>1815.9987658176003</v>
      </c>
      <c r="Q794" s="314">
        <v>0</v>
      </c>
      <c r="R794" s="280">
        <v>0</v>
      </c>
      <c r="S794" s="326">
        <v>2422.300608</v>
      </c>
      <c r="V794" s="59">
        <v>0</v>
      </c>
      <c r="W794" s="65">
        <v>7.4</v>
      </c>
      <c r="X794" s="60">
        <v>7.4</v>
      </c>
      <c r="Y794" s="59">
        <v>0</v>
      </c>
      <c r="Z794" s="58">
        <v>1815.9987658176003</v>
      </c>
      <c r="AA794" s="60">
        <v>1815.9987658176003</v>
      </c>
      <c r="AB794" s="61">
        <v>1</v>
      </c>
    </row>
    <row r="795" spans="1:28" x14ac:dyDescent="0.2">
      <c r="A795" s="257" t="s">
        <v>1887</v>
      </c>
      <c r="B795" s="211"/>
      <c r="C795" s="99" t="s">
        <v>480</v>
      </c>
      <c r="D795" s="126"/>
      <c r="E795" s="126"/>
      <c r="F795" s="101"/>
      <c r="G795" s="212"/>
      <c r="H795" s="219"/>
      <c r="I795" s="219">
        <v>138715.69244642928</v>
      </c>
      <c r="J795" s="219">
        <v>0</v>
      </c>
      <c r="K795" s="219">
        <v>0</v>
      </c>
      <c r="L795" s="219">
        <v>0</v>
      </c>
      <c r="M795" s="219">
        <v>0</v>
      </c>
      <c r="N795" s="219">
        <v>138715.69244642928</v>
      </c>
      <c r="O795" s="219">
        <v>0</v>
      </c>
      <c r="P795" s="219">
        <v>138715.69244642928</v>
      </c>
      <c r="Q795" s="219">
        <v>0</v>
      </c>
      <c r="R795" s="219">
        <v>0</v>
      </c>
      <c r="S795" s="219">
        <v>185028.2679024</v>
      </c>
      <c r="T795" s="219">
        <v>0</v>
      </c>
      <c r="U795" s="346">
        <v>0</v>
      </c>
      <c r="V795" s="220"/>
      <c r="W795" s="219"/>
      <c r="X795" s="221">
        <v>2027.9775529634931</v>
      </c>
      <c r="Y795" s="220">
        <v>49382.399720817411</v>
      </c>
      <c r="Z795" s="219">
        <v>89333.294725611326</v>
      </c>
      <c r="AA795" s="221">
        <v>138715.69444642871</v>
      </c>
      <c r="AB795" s="193">
        <v>1.0000000144179753</v>
      </c>
    </row>
    <row r="796" spans="1:28" ht="38.25" x14ac:dyDescent="0.25">
      <c r="A796" s="66" t="s">
        <v>1888</v>
      </c>
      <c r="B796" s="228" t="s">
        <v>1124</v>
      </c>
      <c r="C796" s="62" t="s">
        <v>1125</v>
      </c>
      <c r="D796" s="63" t="s">
        <v>508</v>
      </c>
      <c r="E796" s="63" t="s">
        <v>511</v>
      </c>
      <c r="F796" s="64">
        <v>12.1875</v>
      </c>
      <c r="G796" s="57">
        <v>155.17632</v>
      </c>
      <c r="H796" s="57">
        <v>116.335687104</v>
      </c>
      <c r="I796" s="58">
        <v>1417.8411865800001</v>
      </c>
      <c r="J796" s="323"/>
      <c r="K796" s="324">
        <v>0</v>
      </c>
      <c r="L796" s="323"/>
      <c r="M796" s="324">
        <v>0</v>
      </c>
      <c r="N796" s="324">
        <v>1417.8411865800001</v>
      </c>
      <c r="O796" s="314">
        <v>0</v>
      </c>
      <c r="P796" s="314">
        <v>1417.8411865800001</v>
      </c>
      <c r="Q796" s="314">
        <v>0</v>
      </c>
      <c r="R796" s="280">
        <v>0</v>
      </c>
      <c r="S796" s="326">
        <v>1891.2114000000001</v>
      </c>
      <c r="V796" s="59">
        <v>12.19</v>
      </c>
      <c r="W796" s="65">
        <v>-2.4999999999995026E-3</v>
      </c>
      <c r="X796" s="60">
        <v>12.1875</v>
      </c>
      <c r="Y796" s="59">
        <v>1418.13202579776</v>
      </c>
      <c r="Z796" s="58">
        <v>-0.29083921775994215</v>
      </c>
      <c r="AA796" s="60">
        <v>1417.8411865800001</v>
      </c>
      <c r="AB796" s="61">
        <v>1</v>
      </c>
    </row>
    <row r="797" spans="1:28" ht="38.25" x14ac:dyDescent="0.2">
      <c r="A797" s="66" t="s">
        <v>1889</v>
      </c>
      <c r="B797" s="68">
        <v>92398</v>
      </c>
      <c r="C797" s="96" t="s">
        <v>1126</v>
      </c>
      <c r="D797" s="55" t="s">
        <v>508</v>
      </c>
      <c r="E797" s="55" t="s">
        <v>511</v>
      </c>
      <c r="F797" s="64">
        <v>764.42</v>
      </c>
      <c r="G797" s="89">
        <v>101.5248</v>
      </c>
      <c r="H797" s="57">
        <v>76.11314256</v>
      </c>
      <c r="I797" s="58">
        <v>58182.408435715195</v>
      </c>
      <c r="J797" s="323"/>
      <c r="K797" s="324">
        <v>0</v>
      </c>
      <c r="L797" s="323"/>
      <c r="M797" s="324">
        <v>0</v>
      </c>
      <c r="N797" s="324">
        <v>58182.408435715195</v>
      </c>
      <c r="O797" s="314">
        <v>0</v>
      </c>
      <c r="P797" s="314">
        <v>58182.408435715195</v>
      </c>
      <c r="Q797" s="314">
        <v>0</v>
      </c>
      <c r="R797" s="280">
        <v>0</v>
      </c>
      <c r="S797" s="326">
        <v>77607.58761599999</v>
      </c>
      <c r="V797" s="59">
        <v>161.15359999999998</v>
      </c>
      <c r="W797" s="65">
        <v>603.26639999999998</v>
      </c>
      <c r="X797" s="60">
        <v>764.42</v>
      </c>
      <c r="Y797" s="59">
        <v>12265.906930857214</v>
      </c>
      <c r="Z797" s="58">
        <v>45916.501504857981</v>
      </c>
      <c r="AA797" s="60">
        <v>58182.408435715195</v>
      </c>
      <c r="AB797" s="61">
        <v>1</v>
      </c>
    </row>
    <row r="798" spans="1:28" ht="38.25" x14ac:dyDescent="0.2">
      <c r="A798" s="66" t="s">
        <v>1890</v>
      </c>
      <c r="B798" s="68">
        <v>93681</v>
      </c>
      <c r="C798" s="96" t="s">
        <v>481</v>
      </c>
      <c r="D798" s="55" t="s">
        <v>508</v>
      </c>
      <c r="E798" s="55" t="s">
        <v>511</v>
      </c>
      <c r="F798" s="88">
        <v>467.97</v>
      </c>
      <c r="G798" s="89">
        <v>108.93792000000001</v>
      </c>
      <c r="H798" s="57">
        <v>81.670758624000001</v>
      </c>
      <c r="I798" s="58">
        <v>38219.464913273281</v>
      </c>
      <c r="J798" s="323"/>
      <c r="K798" s="324">
        <v>0</v>
      </c>
      <c r="L798" s="323"/>
      <c r="M798" s="324">
        <v>0</v>
      </c>
      <c r="N798" s="324">
        <v>38219.464913273281</v>
      </c>
      <c r="O798" s="314">
        <v>0</v>
      </c>
      <c r="P798" s="314">
        <v>38219.464913273281</v>
      </c>
      <c r="Q798" s="314">
        <v>0</v>
      </c>
      <c r="R798" s="280">
        <v>0</v>
      </c>
      <c r="S798" s="326">
        <v>50979.678422400008</v>
      </c>
      <c r="V798" s="59">
        <v>37.437600000000003</v>
      </c>
      <c r="W798" s="65">
        <v>430.53240000000005</v>
      </c>
      <c r="X798" s="60">
        <v>467.97</v>
      </c>
      <c r="Y798" s="59">
        <v>3057.5571930618626</v>
      </c>
      <c r="Z798" s="58">
        <v>35161.90772021142</v>
      </c>
      <c r="AA798" s="60">
        <v>38219.464913273281</v>
      </c>
      <c r="AB798" s="61">
        <v>1</v>
      </c>
    </row>
    <row r="799" spans="1:28" ht="63.75" x14ac:dyDescent="0.2">
      <c r="A799" s="66" t="s">
        <v>1891</v>
      </c>
      <c r="B799" s="68">
        <v>94273</v>
      </c>
      <c r="C799" s="96" t="s">
        <v>1127</v>
      </c>
      <c r="D799" s="55" t="s">
        <v>508</v>
      </c>
      <c r="E799" s="55" t="s">
        <v>36</v>
      </c>
      <c r="F799" s="88">
        <v>407.88</v>
      </c>
      <c r="G799" s="89">
        <v>50.369279999999996</v>
      </c>
      <c r="H799" s="57">
        <v>37.761849216000002</v>
      </c>
      <c r="I799" s="58">
        <v>15402.30305822208</v>
      </c>
      <c r="J799" s="323"/>
      <c r="K799" s="324">
        <v>0</v>
      </c>
      <c r="L799" s="323"/>
      <c r="M799" s="324">
        <v>0</v>
      </c>
      <c r="N799" s="324">
        <v>15402.30305822208</v>
      </c>
      <c r="O799" s="314">
        <v>0</v>
      </c>
      <c r="P799" s="314">
        <v>15402.30305822208</v>
      </c>
      <c r="Q799" s="314">
        <v>0</v>
      </c>
      <c r="R799" s="280">
        <v>0</v>
      </c>
      <c r="S799" s="326">
        <v>20544.621926399999</v>
      </c>
      <c r="V799" s="59">
        <v>189.26850424034734</v>
      </c>
      <c r="W799" s="65">
        <v>218.611548723146</v>
      </c>
      <c r="X799" s="60">
        <v>407.88005296349331</v>
      </c>
      <c r="Y799" s="59">
        <v>7147.1287184618532</v>
      </c>
      <c r="Z799" s="58">
        <v>8255.1763397596769</v>
      </c>
      <c r="AA799" s="60">
        <v>15402.305058221529</v>
      </c>
      <c r="AB799" s="61">
        <v>1.0000001298506751</v>
      </c>
    </row>
    <row r="800" spans="1:28" ht="38.25" x14ac:dyDescent="0.2">
      <c r="A800" s="66" t="s">
        <v>1892</v>
      </c>
      <c r="B800" s="68">
        <v>94993</v>
      </c>
      <c r="C800" s="96" t="s">
        <v>1128</v>
      </c>
      <c r="D800" s="55" t="s">
        <v>508</v>
      </c>
      <c r="E800" s="55" t="s">
        <v>511</v>
      </c>
      <c r="F800" s="88">
        <v>375.52</v>
      </c>
      <c r="G800" s="89">
        <v>90.554879999999997</v>
      </c>
      <c r="H800" s="57">
        <v>67.888993536000001</v>
      </c>
      <c r="I800" s="58">
        <v>25493.67485263872</v>
      </c>
      <c r="J800" s="323"/>
      <c r="K800" s="324">
        <v>0</v>
      </c>
      <c r="L800" s="323"/>
      <c r="M800" s="324">
        <v>0</v>
      </c>
      <c r="N800" s="324">
        <v>25493.67485263872</v>
      </c>
      <c r="O800" s="314">
        <v>0</v>
      </c>
      <c r="P800" s="314">
        <v>25493.67485263872</v>
      </c>
      <c r="Q800" s="314">
        <v>0</v>
      </c>
      <c r="R800" s="280">
        <v>0</v>
      </c>
      <c r="S800" s="326">
        <v>34005.168537599995</v>
      </c>
      <c r="V800" s="59">
        <v>375.52</v>
      </c>
      <c r="W800" s="65"/>
      <c r="X800" s="60">
        <v>375.52</v>
      </c>
      <c r="Y800" s="59">
        <v>25493.67485263872</v>
      </c>
      <c r="Z800" s="58">
        <v>0</v>
      </c>
      <c r="AA800" s="60">
        <v>25493.67485263872</v>
      </c>
      <c r="AB800" s="61">
        <v>1</v>
      </c>
    </row>
    <row r="801" spans="1:28" x14ac:dyDescent="0.2">
      <c r="A801" s="257" t="s">
        <v>1893</v>
      </c>
      <c r="B801" s="211"/>
      <c r="C801" s="99" t="s">
        <v>482</v>
      </c>
      <c r="D801" s="126"/>
      <c r="E801" s="126"/>
      <c r="F801" s="101"/>
      <c r="G801" s="212"/>
      <c r="H801" s="219"/>
      <c r="I801" s="229">
        <v>2614.0256513280001</v>
      </c>
      <c r="J801" s="229">
        <v>0</v>
      </c>
      <c r="K801" s="229">
        <v>0</v>
      </c>
      <c r="L801" s="229">
        <v>0</v>
      </c>
      <c r="M801" s="229">
        <v>0</v>
      </c>
      <c r="N801" s="229">
        <v>2614.0256513280001</v>
      </c>
      <c r="O801" s="229">
        <v>0</v>
      </c>
      <c r="P801" s="229">
        <v>2614.0256513280001</v>
      </c>
      <c r="Q801" s="229">
        <v>0</v>
      </c>
      <c r="R801" s="229">
        <v>0</v>
      </c>
      <c r="S801" s="229">
        <v>3486.76224</v>
      </c>
      <c r="T801" s="229">
        <v>0</v>
      </c>
      <c r="U801" s="348">
        <v>0</v>
      </c>
      <c r="V801" s="230"/>
      <c r="W801" s="229"/>
      <c r="X801" s="231">
        <v>1</v>
      </c>
      <c r="Y801" s="230">
        <v>2614.0256513280001</v>
      </c>
      <c r="Z801" s="229">
        <v>0</v>
      </c>
      <c r="AA801" s="231">
        <v>2614.0256513280001</v>
      </c>
      <c r="AB801" s="193">
        <v>1</v>
      </c>
    </row>
    <row r="802" spans="1:28" ht="25.5" x14ac:dyDescent="0.2">
      <c r="A802" s="66" t="s">
        <v>1894</v>
      </c>
      <c r="B802" s="68" t="s">
        <v>1129</v>
      </c>
      <c r="C802" s="96" t="s">
        <v>1130</v>
      </c>
      <c r="D802" s="55" t="s">
        <v>508</v>
      </c>
      <c r="E802" s="55" t="s">
        <v>1131</v>
      </c>
      <c r="F802" s="88">
        <v>1</v>
      </c>
      <c r="G802" s="139">
        <v>3486.76224</v>
      </c>
      <c r="H802" s="57">
        <v>2614.0256513280001</v>
      </c>
      <c r="I802" s="58">
        <v>2614.0256513280001</v>
      </c>
      <c r="J802" s="323"/>
      <c r="K802" s="324">
        <v>0</v>
      </c>
      <c r="L802" s="323"/>
      <c r="M802" s="324">
        <v>0</v>
      </c>
      <c r="N802" s="324">
        <v>2614.0256513280001</v>
      </c>
      <c r="O802" s="314">
        <v>0</v>
      </c>
      <c r="P802" s="314">
        <v>2614.0256513280001</v>
      </c>
      <c r="Q802" s="314">
        <v>0</v>
      </c>
      <c r="R802" s="280">
        <v>0</v>
      </c>
      <c r="S802" s="326">
        <v>3486.76224</v>
      </c>
      <c r="V802" s="59">
        <v>1</v>
      </c>
      <c r="W802" s="65"/>
      <c r="X802" s="60">
        <v>1</v>
      </c>
      <c r="Y802" s="59">
        <v>2614.0256513280001</v>
      </c>
      <c r="Z802" s="58">
        <v>0</v>
      </c>
      <c r="AA802" s="60">
        <v>2614.0256513280001</v>
      </c>
      <c r="AB802" s="61">
        <v>1</v>
      </c>
    </row>
    <row r="803" spans="1:28" x14ac:dyDescent="0.2">
      <c r="A803" s="257" t="s">
        <v>1895</v>
      </c>
      <c r="B803" s="211"/>
      <c r="C803" s="99" t="s">
        <v>483</v>
      </c>
      <c r="D803" s="126"/>
      <c r="E803" s="126"/>
      <c r="F803" s="101"/>
      <c r="G803" s="212"/>
      <c r="H803" s="219"/>
      <c r="I803" s="229">
        <v>32283.894130697663</v>
      </c>
      <c r="J803" s="229">
        <v>0</v>
      </c>
      <c r="K803" s="229">
        <v>0</v>
      </c>
      <c r="L803" s="229">
        <v>0</v>
      </c>
      <c r="M803" s="229">
        <v>0</v>
      </c>
      <c r="N803" s="229">
        <v>32283.894130697663</v>
      </c>
      <c r="O803" s="229">
        <v>0</v>
      </c>
      <c r="P803" s="229">
        <v>32283.894130697663</v>
      </c>
      <c r="Q803" s="229">
        <v>0</v>
      </c>
      <c r="R803" s="229">
        <v>0</v>
      </c>
      <c r="S803" s="229">
        <v>43062.417141119993</v>
      </c>
      <c r="T803" s="229">
        <v>0</v>
      </c>
      <c r="U803" s="348">
        <v>0</v>
      </c>
      <c r="V803" s="230"/>
      <c r="W803" s="229"/>
      <c r="X803" s="231">
        <v>1330.3919999999998</v>
      </c>
      <c r="Y803" s="230">
        <v>0</v>
      </c>
      <c r="Z803" s="229">
        <v>32283.894130697663</v>
      </c>
      <c r="AA803" s="231">
        <v>32283.894130697663</v>
      </c>
      <c r="AB803" s="193">
        <v>1</v>
      </c>
    </row>
    <row r="804" spans="1:28" ht="15.75" x14ac:dyDescent="0.2">
      <c r="A804" s="66" t="s">
        <v>1896</v>
      </c>
      <c r="B804" s="68">
        <v>98504</v>
      </c>
      <c r="C804" s="232" t="s">
        <v>1132</v>
      </c>
      <c r="D804" s="86" t="s">
        <v>508</v>
      </c>
      <c r="E804" s="86" t="s">
        <v>511</v>
      </c>
      <c r="F804" s="88">
        <v>1187.8499999999999</v>
      </c>
      <c r="G804" s="97">
        <v>17.484480000000001</v>
      </c>
      <c r="H804" s="57">
        <v>13.108114656000001</v>
      </c>
      <c r="I804" s="58">
        <v>15570.473994129601</v>
      </c>
      <c r="J804" s="323"/>
      <c r="K804" s="324">
        <v>0</v>
      </c>
      <c r="L804" s="323"/>
      <c r="M804" s="324">
        <v>0</v>
      </c>
      <c r="N804" s="324">
        <v>15570.473994129601</v>
      </c>
      <c r="O804" s="314">
        <v>0</v>
      </c>
      <c r="P804" s="314">
        <v>15570.473994129601</v>
      </c>
      <c r="Q804" s="314">
        <v>0</v>
      </c>
      <c r="R804" s="280">
        <v>0</v>
      </c>
      <c r="S804" s="326">
        <v>20768.939568000002</v>
      </c>
      <c r="V804" s="59">
        <v>0</v>
      </c>
      <c r="W804" s="65">
        <v>1187.8499999999999</v>
      </c>
      <c r="X804" s="60">
        <v>1187.8499999999999</v>
      </c>
      <c r="Y804" s="59">
        <v>0</v>
      </c>
      <c r="Z804" s="58">
        <v>15570.473994129601</v>
      </c>
      <c r="AA804" s="60">
        <v>15570.473994129601</v>
      </c>
      <c r="AB804" s="61">
        <v>1</v>
      </c>
    </row>
    <row r="805" spans="1:28" ht="15.75" x14ac:dyDescent="0.2">
      <c r="A805" s="66" t="s">
        <v>1897</v>
      </c>
      <c r="B805" s="68" t="s">
        <v>1133</v>
      </c>
      <c r="C805" s="96" t="s">
        <v>484</v>
      </c>
      <c r="D805" s="55" t="s">
        <v>508</v>
      </c>
      <c r="E805" s="55" t="s">
        <v>516</v>
      </c>
      <c r="F805" s="88">
        <v>142.54199999999997</v>
      </c>
      <c r="G805" s="89">
        <v>156.39936</v>
      </c>
      <c r="H805" s="57">
        <v>117.252600192</v>
      </c>
      <c r="I805" s="58">
        <v>16713.42013656806</v>
      </c>
      <c r="J805" s="323"/>
      <c r="K805" s="324">
        <v>0</v>
      </c>
      <c r="L805" s="323"/>
      <c r="M805" s="324">
        <v>0</v>
      </c>
      <c r="N805" s="324">
        <v>16713.42013656806</v>
      </c>
      <c r="O805" s="314">
        <v>0</v>
      </c>
      <c r="P805" s="314">
        <v>16713.42013656806</v>
      </c>
      <c r="Q805" s="314">
        <v>0</v>
      </c>
      <c r="R805" s="280">
        <v>0</v>
      </c>
      <c r="S805" s="326">
        <v>22293.477573119995</v>
      </c>
      <c r="V805" s="59">
        <v>0</v>
      </c>
      <c r="W805" s="65">
        <v>142.54199999999997</v>
      </c>
      <c r="X805" s="60">
        <v>142.54199999999997</v>
      </c>
      <c r="Y805" s="59">
        <v>0</v>
      </c>
      <c r="Z805" s="58">
        <v>16713.42013656806</v>
      </c>
      <c r="AA805" s="60">
        <v>16713.42013656806</v>
      </c>
      <c r="AB805" s="61">
        <v>1</v>
      </c>
    </row>
    <row r="806" spans="1:28" ht="15.75" x14ac:dyDescent="0.25">
      <c r="A806" s="254">
        <v>32</v>
      </c>
      <c r="B806" s="75"/>
      <c r="C806" s="76" t="s">
        <v>485</v>
      </c>
      <c r="D806" s="77"/>
      <c r="E806" s="77"/>
      <c r="F806" s="78"/>
      <c r="G806" s="79"/>
      <c r="H806" s="80"/>
      <c r="I806" s="80">
        <v>257533.02013779202</v>
      </c>
      <c r="J806" s="80">
        <v>222</v>
      </c>
      <c r="K806" s="80">
        <v>31095.132790624004</v>
      </c>
      <c r="L806" s="80">
        <v>0</v>
      </c>
      <c r="M806" s="80">
        <v>0</v>
      </c>
      <c r="N806" s="80">
        <v>288628.15292841604</v>
      </c>
      <c r="O806" s="80">
        <v>31095.132790624004</v>
      </c>
      <c r="P806" s="80">
        <v>226437.887347168</v>
      </c>
      <c r="Q806" s="80">
        <v>-31095.132790623997</v>
      </c>
      <c r="R806" s="80">
        <v>-31095.132790623997</v>
      </c>
      <c r="S806" s="80">
        <v>343514.77056000003</v>
      </c>
      <c r="T806" s="80">
        <v>0</v>
      </c>
      <c r="U806" s="339">
        <v>0</v>
      </c>
      <c r="V806" s="187"/>
      <c r="W806" s="80"/>
      <c r="X806" s="188">
        <v>1825.0019084799683</v>
      </c>
      <c r="Y806" s="187">
        <v>218172.98568492374</v>
      </c>
      <c r="Z806" s="80">
        <v>39360.076575704523</v>
      </c>
      <c r="AA806" s="188">
        <v>257533.06226062824</v>
      </c>
      <c r="AB806" s="189">
        <v>1.0000001635628557</v>
      </c>
    </row>
    <row r="807" spans="1:28" ht="25.5" x14ac:dyDescent="0.2">
      <c r="A807" s="66" t="s">
        <v>1898</v>
      </c>
      <c r="B807" s="68">
        <v>93565</v>
      </c>
      <c r="C807" s="91" t="s">
        <v>486</v>
      </c>
      <c r="D807" s="86" t="s">
        <v>1134</v>
      </c>
      <c r="E807" s="86" t="s">
        <v>1135</v>
      </c>
      <c r="F807" s="88">
        <v>8</v>
      </c>
      <c r="G807" s="97">
        <v>26539.805759999999</v>
      </c>
      <c r="H807" s="57">
        <v>19896.892378272001</v>
      </c>
      <c r="I807" s="58">
        <v>159175.13902617601</v>
      </c>
      <c r="J807" s="323">
        <v>1</v>
      </c>
      <c r="K807" s="324">
        <v>19896.892378272001</v>
      </c>
      <c r="L807" s="323"/>
      <c r="M807" s="324">
        <v>0</v>
      </c>
      <c r="N807" s="324">
        <v>179072.031404448</v>
      </c>
      <c r="O807" s="314">
        <v>19896.892378272001</v>
      </c>
      <c r="P807" s="314">
        <v>139278.24664790402</v>
      </c>
      <c r="Q807" s="314">
        <v>-19896.892378271994</v>
      </c>
      <c r="R807" s="280">
        <v>-19896.892378271994</v>
      </c>
      <c r="S807" s="326">
        <v>212318.44607999999</v>
      </c>
      <c r="V807" s="59">
        <v>6.9738067749429486</v>
      </c>
      <c r="W807" s="65">
        <v>1.0261932250570514</v>
      </c>
      <c r="X807" s="60">
        <v>8</v>
      </c>
      <c r="Y807" s="59">
        <v>138757.08286790401</v>
      </c>
      <c r="Z807" s="58">
        <v>20418.056158272011</v>
      </c>
      <c r="AA807" s="60">
        <v>159175.13902617601</v>
      </c>
      <c r="AB807" s="61">
        <v>1</v>
      </c>
    </row>
    <row r="808" spans="1:28" ht="25.5" x14ac:dyDescent="0.2">
      <c r="A808" s="66" t="s">
        <v>1899</v>
      </c>
      <c r="B808" s="68">
        <v>93572</v>
      </c>
      <c r="C808" s="91" t="s">
        <v>488</v>
      </c>
      <c r="D808" s="86" t="s">
        <v>1134</v>
      </c>
      <c r="E808" s="86" t="s">
        <v>487</v>
      </c>
      <c r="F808" s="88">
        <v>8</v>
      </c>
      <c r="G808" s="97">
        <v>8460.0921600000001</v>
      </c>
      <c r="H808" s="57">
        <v>6342.5310923520001</v>
      </c>
      <c r="I808" s="58">
        <v>50740.248738816001</v>
      </c>
      <c r="J808" s="323">
        <v>1</v>
      </c>
      <c r="K808" s="324">
        <v>6342.5310923520001</v>
      </c>
      <c r="L808" s="323"/>
      <c r="M808" s="324">
        <v>0</v>
      </c>
      <c r="N808" s="324">
        <v>57082.779831168002</v>
      </c>
      <c r="O808" s="314">
        <v>6342.5310923520001</v>
      </c>
      <c r="P808" s="314">
        <v>44397.717646464</v>
      </c>
      <c r="Q808" s="314">
        <v>-6342.531092352001</v>
      </c>
      <c r="R808" s="280">
        <v>-6342.531092352001</v>
      </c>
      <c r="S808" s="326">
        <v>67680.737280000001</v>
      </c>
      <c r="V808" s="59">
        <v>6.9738067749429486</v>
      </c>
      <c r="W808" s="65">
        <v>1.0261932250570514</v>
      </c>
      <c r="X808" s="60">
        <v>8</v>
      </c>
      <c r="Y808" s="59">
        <v>44231.58630213068</v>
      </c>
      <c r="Z808" s="58">
        <v>6508.6624366853221</v>
      </c>
      <c r="AA808" s="60">
        <v>50740.248738816001</v>
      </c>
      <c r="AB808" s="61">
        <v>1</v>
      </c>
    </row>
    <row r="809" spans="1:28" ht="15.75" x14ac:dyDescent="0.2">
      <c r="A809" s="66" t="s">
        <v>1900</v>
      </c>
      <c r="B809" s="68">
        <v>100289</v>
      </c>
      <c r="C809" s="91" t="s">
        <v>489</v>
      </c>
      <c r="D809" s="86" t="s">
        <v>1134</v>
      </c>
      <c r="E809" s="86" t="s">
        <v>1136</v>
      </c>
      <c r="F809" s="88">
        <v>1760</v>
      </c>
      <c r="G809" s="97">
        <v>29.44032</v>
      </c>
      <c r="H809" s="57">
        <v>22.071406</v>
      </c>
      <c r="I809" s="58">
        <v>38845.674559999999</v>
      </c>
      <c r="J809" s="323">
        <v>220</v>
      </c>
      <c r="K809" s="324">
        <v>4855.7093199999999</v>
      </c>
      <c r="L809" s="323"/>
      <c r="M809" s="324">
        <v>0</v>
      </c>
      <c r="N809" s="324">
        <v>43701.383880000001</v>
      </c>
      <c r="O809" s="314">
        <v>4855.7093199999999</v>
      </c>
      <c r="P809" s="314">
        <v>33989.965239999998</v>
      </c>
      <c r="Q809" s="314">
        <v>-4855.7093200000018</v>
      </c>
      <c r="R809" s="280">
        <v>-4855.7093200000018</v>
      </c>
      <c r="S809" s="326">
        <v>51814.963199999998</v>
      </c>
      <c r="V809" s="59">
        <v>1534.2374904874489</v>
      </c>
      <c r="W809" s="65">
        <v>225.76441799251947</v>
      </c>
      <c r="X809" s="60">
        <v>1760.0019084799683</v>
      </c>
      <c r="Y809" s="59">
        <v>33862.778552969619</v>
      </c>
      <c r="Z809" s="58">
        <v>4982.9381298666021</v>
      </c>
      <c r="AA809" s="60">
        <v>38845.716682836224</v>
      </c>
      <c r="AB809" s="61">
        <v>1.0000010843636185</v>
      </c>
    </row>
    <row r="810" spans="1:28" ht="15.75" x14ac:dyDescent="0.2">
      <c r="A810" s="66" t="s">
        <v>1901</v>
      </c>
      <c r="B810" s="53">
        <v>90775</v>
      </c>
      <c r="C810" s="91" t="s">
        <v>490</v>
      </c>
      <c r="D810" s="66" t="s">
        <v>1134</v>
      </c>
      <c r="E810" s="66" t="s">
        <v>1136</v>
      </c>
      <c r="F810" s="64">
        <v>48</v>
      </c>
      <c r="G810" s="67">
        <v>37.365120000000005</v>
      </c>
      <c r="H810" s="57">
        <v>28.012630464000004</v>
      </c>
      <c r="I810" s="58">
        <v>1344.6062622720001</v>
      </c>
      <c r="J810" s="323"/>
      <c r="K810" s="324">
        <v>0</v>
      </c>
      <c r="L810" s="323"/>
      <c r="M810" s="324">
        <v>0</v>
      </c>
      <c r="N810" s="324">
        <v>1344.6062622720001</v>
      </c>
      <c r="O810" s="314">
        <v>0</v>
      </c>
      <c r="P810" s="314">
        <v>1344.6062622720001</v>
      </c>
      <c r="Q810" s="314">
        <v>0</v>
      </c>
      <c r="R810" s="280">
        <v>0</v>
      </c>
      <c r="S810" s="326">
        <v>1793.5257600000002</v>
      </c>
      <c r="V810" s="59">
        <v>47.176503599608793</v>
      </c>
      <c r="W810" s="65">
        <v>0.82349640039120686</v>
      </c>
      <c r="X810" s="60">
        <v>48</v>
      </c>
      <c r="Y810" s="59">
        <v>1321.5379619194071</v>
      </c>
      <c r="Z810" s="58">
        <v>23.068300352593067</v>
      </c>
      <c r="AA810" s="60">
        <v>1344.6062622720001</v>
      </c>
      <c r="AB810" s="61">
        <v>1</v>
      </c>
    </row>
    <row r="811" spans="1:28" ht="77.25" thickBot="1" x14ac:dyDescent="0.25">
      <c r="A811" s="268" t="s">
        <v>1902</v>
      </c>
      <c r="B811" s="233" t="s">
        <v>1137</v>
      </c>
      <c r="C811" s="234" t="s">
        <v>491</v>
      </c>
      <c r="D811" s="235" t="s">
        <v>508</v>
      </c>
      <c r="E811" s="235" t="s">
        <v>28</v>
      </c>
      <c r="F811" s="236">
        <v>1</v>
      </c>
      <c r="G811" s="237">
        <v>9907.0982399999994</v>
      </c>
      <c r="H811" s="238">
        <v>7427.3515505280002</v>
      </c>
      <c r="I811" s="239">
        <v>7427.3515505280002</v>
      </c>
      <c r="J811" s="349"/>
      <c r="K811" s="350">
        <v>0</v>
      </c>
      <c r="L811" s="349"/>
      <c r="M811" s="350">
        <v>0</v>
      </c>
      <c r="N811" s="350">
        <v>7427.3515505280002</v>
      </c>
      <c r="O811" s="314">
        <v>0</v>
      </c>
      <c r="P811" s="314">
        <v>7427.3515505280002</v>
      </c>
      <c r="Q811" s="314">
        <v>0</v>
      </c>
      <c r="R811" s="280">
        <v>0</v>
      </c>
      <c r="S811" s="326">
        <v>9907.0982399999994</v>
      </c>
      <c r="V811" s="240">
        <v>0</v>
      </c>
      <c r="W811" s="351">
        <v>1</v>
      </c>
      <c r="X811" s="241">
        <v>1</v>
      </c>
      <c r="Y811" s="240">
        <v>0</v>
      </c>
      <c r="Z811" s="242">
        <v>7427.3515505280002</v>
      </c>
      <c r="AA811" s="241">
        <v>7427.3515505280002</v>
      </c>
      <c r="AB811" s="61">
        <v>1</v>
      </c>
    </row>
    <row r="812" spans="1:28" ht="20.25" customHeight="1" thickBot="1" x14ac:dyDescent="0.25">
      <c r="A812" s="269"/>
      <c r="B812" s="273" t="s">
        <v>1138</v>
      </c>
      <c r="C812" s="273"/>
      <c r="D812" s="273"/>
      <c r="E812" s="273"/>
      <c r="F812" s="273"/>
      <c r="G812" s="273"/>
      <c r="H812" s="243"/>
      <c r="I812" s="244">
        <v>5592575.9740596432</v>
      </c>
      <c r="J812" s="352"/>
      <c r="K812" s="353">
        <f>K806+K772+K770+K768+K751+K744+K737+K733+K722+K703+K692+K631+K581+K508+K482+K460+K446+K421+K381+K318+K180+K174+K169+K150+K145+K134+K127+K101+K49+K47+K35+K16+K30</f>
        <v>283094.13418509124</v>
      </c>
      <c r="L812" s="352"/>
      <c r="M812" s="353">
        <f>M806+M772+M770+M768+M751+M744+M737+M733+M722+M703+M692+M631+M581+M508+M482+M460+M446+M421+M381+M318+M180+M174+M169+M150+M145+M134+M127+M101+M49+M47+M35+M16+M30</f>
        <v>-38901.902401844483</v>
      </c>
      <c r="N812" s="353">
        <f>N806+N772+N770+N768+N751+N744+N737+N733+N722+N703+N692+N631+N581+N508+N482+N460+N446+N421+N381+N318+N180+N174+N169+N150+N145+N134+N127+N101+N49+N47+N35+N16+N30</f>
        <v>5836768.2098428905</v>
      </c>
      <c r="O812" s="244">
        <f>O806+O772+O770+O768+O751+O744+O737+O733+O722+O703+O692+O631+O581+O508+O482+O460+O446+O421+O381+O318+O180+O174+O169+O150+O145+O134+O127+O101+O49+O47+O35+O16+O30</f>
        <v>244192.2337832468</v>
      </c>
      <c r="P812" s="244">
        <f>P806+P772+P770+P768+P751+P744+P737+P733+P722+P703+P692+P631+P581+P508+P482+P460+P446+P421+P381+P318+P180+P174+P169+P150+P145+P134+P127+P101+P49+P47+P35+P16+P30</f>
        <v>5348383.7382763959</v>
      </c>
      <c r="Q812" s="354"/>
      <c r="S812" s="320">
        <f>SUM(S17:S811)</f>
        <v>17603143.715907127</v>
      </c>
      <c r="V812" s="245"/>
      <c r="W812" s="244"/>
      <c r="X812" s="246"/>
      <c r="Y812" s="355">
        <v>5250604.8899999997</v>
      </c>
      <c r="Z812" s="356">
        <v>341971.07999999996</v>
      </c>
      <c r="AA812" s="357">
        <v>5592575.9719999991</v>
      </c>
      <c r="AB812" s="358">
        <v>0.99999999963171815</v>
      </c>
    </row>
    <row r="813" spans="1:28" x14ac:dyDescent="0.2">
      <c r="J813" s="280"/>
      <c r="K813" s="359">
        <f>K812/I812</f>
        <v>5.061963136454159E-2</v>
      </c>
      <c r="L813" s="326"/>
      <c r="M813" s="360">
        <f>M812/I812</f>
        <v>-6.9559899735444535E-3</v>
      </c>
      <c r="N813" s="280"/>
      <c r="O813" s="280"/>
      <c r="P813" s="280"/>
      <c r="Q813" s="280"/>
      <c r="Y813" s="247" t="s">
        <v>1139</v>
      </c>
      <c r="Z813" s="247" t="s">
        <v>1140</v>
      </c>
      <c r="AA813" s="247" t="s">
        <v>1141</v>
      </c>
    </row>
    <row r="814" spans="1:28" x14ac:dyDescent="0.2">
      <c r="J814" s="280"/>
      <c r="K814" s="280"/>
      <c r="L814" s="280"/>
      <c r="M814" s="280" t="e">
        <f>#REF!+M788+M786+M784+M767+M760+M753+M749+M737+M718+M707+M648+M596+M522+M496+M474+M460+M435+M395+M332+M194+M188+M183+M164+M159+M148+M141+M115+M44+M42+M24+M16</f>
        <v>#REF!</v>
      </c>
      <c r="N814" s="280"/>
      <c r="O814" s="280"/>
      <c r="P814" s="280"/>
      <c r="Q814" s="280"/>
    </row>
    <row r="815" spans="1:28" x14ac:dyDescent="0.2">
      <c r="J815" s="280"/>
      <c r="K815" s="280"/>
      <c r="L815" s="280"/>
      <c r="M815" s="280"/>
      <c r="N815" s="280"/>
      <c r="O815" s="280"/>
      <c r="P815" s="280"/>
      <c r="Q815" s="280"/>
    </row>
    <row r="816" spans="1:28" x14ac:dyDescent="0.2">
      <c r="J816" s="280"/>
      <c r="K816" s="280"/>
      <c r="L816" s="280"/>
      <c r="M816" s="280"/>
      <c r="N816" s="280"/>
      <c r="O816" s="280"/>
      <c r="P816" s="280"/>
      <c r="Q816" s="280"/>
    </row>
    <row r="817" spans="10:17" x14ac:dyDescent="0.2">
      <c r="J817" s="280"/>
      <c r="K817" s="280"/>
      <c r="L817" s="280"/>
      <c r="M817" s="280"/>
      <c r="N817" s="280"/>
      <c r="O817" s="280"/>
      <c r="P817" s="280"/>
      <c r="Q817" s="280"/>
    </row>
  </sheetData>
  <mergeCells count="13">
    <mergeCell ref="Y12:AA12"/>
    <mergeCell ref="AB12:AB13"/>
    <mergeCell ref="B812:G812"/>
    <mergeCell ref="B10:C10"/>
    <mergeCell ref="B12:I12"/>
    <mergeCell ref="J12:K12"/>
    <mergeCell ref="L12:M12"/>
    <mergeCell ref="V12:X12"/>
    <mergeCell ref="B2:I2"/>
    <mergeCell ref="B3:AB3"/>
    <mergeCell ref="B4:AB4"/>
    <mergeCell ref="A5:AB5"/>
    <mergeCell ref="B6:U6"/>
  </mergeCells>
  <conditionalFormatting sqref="B14">
    <cfRule type="duplicateValues" priority="554" stopIfTrue="1"/>
    <cfRule type="duplicateValues" dxfId="552" priority="555" stopIfTrue="1"/>
    <cfRule type="duplicateValues" dxfId="551" priority="556" stopIfTrue="1"/>
    <cfRule type="duplicateValues" dxfId="550" priority="557" stopIfTrue="1"/>
  </conditionalFormatting>
  <conditionalFormatting sqref="B16:B17">
    <cfRule type="duplicateValues" priority="550" stopIfTrue="1"/>
    <cfRule type="duplicateValues" dxfId="549" priority="551" stopIfTrue="1"/>
    <cfRule type="duplicateValues" dxfId="548" priority="552" stopIfTrue="1"/>
    <cfRule type="duplicateValues" dxfId="547" priority="553" stopIfTrue="1"/>
  </conditionalFormatting>
  <conditionalFormatting sqref="B23:B29">
    <cfRule type="duplicateValues" priority="734" stopIfTrue="1"/>
    <cfRule type="duplicateValues" dxfId="546" priority="735" stopIfTrue="1"/>
    <cfRule type="duplicateValues" dxfId="545" priority="736" stopIfTrue="1"/>
    <cfRule type="duplicateValues" dxfId="544" priority="737" stopIfTrue="1"/>
  </conditionalFormatting>
  <conditionalFormatting sqref="B30">
    <cfRule type="duplicateValues" priority="2" stopIfTrue="1"/>
    <cfRule type="duplicateValues" dxfId="543" priority="3" stopIfTrue="1"/>
    <cfRule type="duplicateValues" dxfId="542" priority="4" stopIfTrue="1"/>
    <cfRule type="duplicateValues" dxfId="541" priority="5" stopIfTrue="1"/>
  </conditionalFormatting>
  <conditionalFormatting sqref="B35">
    <cfRule type="duplicateValues" priority="546" stopIfTrue="1"/>
    <cfRule type="duplicateValues" dxfId="540" priority="547" stopIfTrue="1"/>
    <cfRule type="duplicateValues" dxfId="539" priority="548" stopIfTrue="1"/>
    <cfRule type="duplicateValues" dxfId="538" priority="549" stopIfTrue="1"/>
  </conditionalFormatting>
  <conditionalFormatting sqref="B38:B40">
    <cfRule type="duplicateValues" priority="566" stopIfTrue="1"/>
    <cfRule type="duplicateValues" dxfId="537" priority="567" stopIfTrue="1"/>
    <cfRule type="duplicateValues" dxfId="536" priority="568" stopIfTrue="1"/>
    <cfRule type="duplicateValues" dxfId="535" priority="569" stopIfTrue="1"/>
  </conditionalFormatting>
  <conditionalFormatting sqref="B47">
    <cfRule type="duplicateValues" priority="542" stopIfTrue="1"/>
    <cfRule type="duplicateValues" dxfId="534" priority="543" stopIfTrue="1"/>
    <cfRule type="duplicateValues" dxfId="533" priority="544" stopIfTrue="1"/>
    <cfRule type="duplicateValues" dxfId="532" priority="545" stopIfTrue="1"/>
  </conditionalFormatting>
  <conditionalFormatting sqref="B49">
    <cfRule type="duplicateValues" priority="314" stopIfTrue="1"/>
    <cfRule type="duplicateValues" dxfId="531" priority="315" stopIfTrue="1"/>
    <cfRule type="duplicateValues" dxfId="530" priority="316" stopIfTrue="1"/>
    <cfRule type="duplicateValues" dxfId="529" priority="317" stopIfTrue="1"/>
  </conditionalFormatting>
  <conditionalFormatting sqref="B50">
    <cfRule type="duplicateValues" priority="538" stopIfTrue="1"/>
    <cfRule type="duplicateValues" dxfId="528" priority="539" stopIfTrue="1"/>
    <cfRule type="duplicateValues" dxfId="527" priority="540" stopIfTrue="1"/>
    <cfRule type="duplicateValues" dxfId="526" priority="541" stopIfTrue="1"/>
  </conditionalFormatting>
  <conditionalFormatting sqref="B65">
    <cfRule type="duplicateValues" priority="510" stopIfTrue="1"/>
    <cfRule type="duplicateValues" dxfId="525" priority="511" stopIfTrue="1"/>
    <cfRule type="duplicateValues" dxfId="524" priority="512" stopIfTrue="1"/>
    <cfRule type="duplicateValues" dxfId="523" priority="513" stopIfTrue="1"/>
  </conditionalFormatting>
  <conditionalFormatting sqref="B69">
    <cfRule type="duplicateValues" priority="370" stopIfTrue="1"/>
    <cfRule type="duplicateValues" dxfId="522" priority="371" stopIfTrue="1"/>
    <cfRule type="duplicateValues" dxfId="521" priority="372" stopIfTrue="1"/>
    <cfRule type="duplicateValues" dxfId="520" priority="373" stopIfTrue="1"/>
  </conditionalFormatting>
  <conditionalFormatting sqref="B70">
    <cfRule type="duplicateValues" priority="366" stopIfTrue="1"/>
    <cfRule type="duplicateValues" dxfId="519" priority="367" stopIfTrue="1"/>
    <cfRule type="duplicateValues" dxfId="518" priority="368" stopIfTrue="1"/>
    <cfRule type="duplicateValues" dxfId="517" priority="369" stopIfTrue="1"/>
  </conditionalFormatting>
  <conditionalFormatting sqref="B74">
    <cfRule type="duplicateValues" priority="362" stopIfTrue="1"/>
    <cfRule type="duplicateValues" dxfId="516" priority="363" stopIfTrue="1"/>
    <cfRule type="duplicateValues" dxfId="515" priority="364" stopIfTrue="1"/>
    <cfRule type="duplicateValues" dxfId="514" priority="365" stopIfTrue="1"/>
  </conditionalFormatting>
  <conditionalFormatting sqref="B80:B81">
    <cfRule type="duplicateValues" priority="318" stopIfTrue="1"/>
    <cfRule type="duplicateValues" dxfId="513" priority="319" stopIfTrue="1"/>
    <cfRule type="duplicateValues" dxfId="512" priority="320" stopIfTrue="1"/>
    <cfRule type="duplicateValues" dxfId="511" priority="321" stopIfTrue="1"/>
  </conditionalFormatting>
  <conditionalFormatting sqref="B82">
    <cfRule type="duplicateValues" priority="358" stopIfTrue="1"/>
    <cfRule type="duplicateValues" dxfId="510" priority="359" stopIfTrue="1"/>
    <cfRule type="duplicateValues" dxfId="509" priority="360" stopIfTrue="1"/>
    <cfRule type="duplicateValues" dxfId="508" priority="361" stopIfTrue="1"/>
  </conditionalFormatting>
  <conditionalFormatting sqref="B83">
    <cfRule type="duplicateValues" priority="342" stopIfTrue="1"/>
    <cfRule type="duplicateValues" dxfId="507" priority="343" stopIfTrue="1"/>
    <cfRule type="duplicateValues" dxfId="506" priority="344" stopIfTrue="1"/>
    <cfRule type="duplicateValues" dxfId="505" priority="345" stopIfTrue="1"/>
  </conditionalFormatting>
  <conditionalFormatting sqref="B84">
    <cfRule type="duplicateValues" priority="338" stopIfTrue="1"/>
    <cfRule type="duplicateValues" dxfId="504" priority="339" stopIfTrue="1"/>
    <cfRule type="duplicateValues" dxfId="503" priority="340" stopIfTrue="1"/>
    <cfRule type="duplicateValues" dxfId="502" priority="341" stopIfTrue="1"/>
  </conditionalFormatting>
  <conditionalFormatting sqref="B86">
    <cfRule type="duplicateValues" priority="334" stopIfTrue="1"/>
    <cfRule type="duplicateValues" dxfId="501" priority="335" stopIfTrue="1"/>
    <cfRule type="duplicateValues" dxfId="500" priority="336" stopIfTrue="1"/>
    <cfRule type="duplicateValues" dxfId="499" priority="337" stopIfTrue="1"/>
  </conditionalFormatting>
  <conditionalFormatting sqref="B90:B91">
    <cfRule type="duplicateValues" priority="26" stopIfTrue="1"/>
    <cfRule type="duplicateValues" dxfId="498" priority="27" stopIfTrue="1"/>
    <cfRule type="duplicateValues" dxfId="497" priority="28" stopIfTrue="1"/>
    <cfRule type="duplicateValues" dxfId="496" priority="29" stopIfTrue="1"/>
  </conditionalFormatting>
  <conditionalFormatting sqref="B92:B93">
    <cfRule type="duplicateValues" priority="42" stopIfTrue="1"/>
    <cfRule type="duplicateValues" dxfId="495" priority="43" stopIfTrue="1"/>
    <cfRule type="duplicateValues" dxfId="494" priority="44" stopIfTrue="1"/>
    <cfRule type="duplicateValues" dxfId="493" priority="45" stopIfTrue="1"/>
  </conditionalFormatting>
  <conditionalFormatting sqref="B93">
    <cfRule type="duplicateValues" priority="38" stopIfTrue="1"/>
    <cfRule type="duplicateValues" dxfId="492" priority="39" stopIfTrue="1"/>
    <cfRule type="duplicateValues" dxfId="491" priority="40" stopIfTrue="1"/>
    <cfRule type="duplicateValues" dxfId="490" priority="41" stopIfTrue="1"/>
  </conditionalFormatting>
  <conditionalFormatting sqref="B94">
    <cfRule type="duplicateValues" priority="34" stopIfTrue="1"/>
    <cfRule type="duplicateValues" dxfId="489" priority="35" stopIfTrue="1"/>
    <cfRule type="duplicateValues" dxfId="488" priority="36" stopIfTrue="1"/>
    <cfRule type="duplicateValues" dxfId="487" priority="37" stopIfTrue="1"/>
  </conditionalFormatting>
  <conditionalFormatting sqref="B96">
    <cfRule type="duplicateValues" priority="30" stopIfTrue="1"/>
    <cfRule type="duplicateValues" dxfId="486" priority="31" stopIfTrue="1"/>
    <cfRule type="duplicateValues" dxfId="485" priority="32" stopIfTrue="1"/>
    <cfRule type="duplicateValues" dxfId="484" priority="33" stopIfTrue="1"/>
  </conditionalFormatting>
  <conditionalFormatting sqref="B101">
    <cfRule type="duplicateValues" priority="310" stopIfTrue="1"/>
    <cfRule type="duplicateValues" dxfId="483" priority="311" stopIfTrue="1"/>
    <cfRule type="duplicateValues" dxfId="482" priority="312" stopIfTrue="1"/>
    <cfRule type="duplicateValues" dxfId="481" priority="313" stopIfTrue="1"/>
  </conditionalFormatting>
  <conditionalFormatting sqref="B102">
    <cfRule type="duplicateValues" priority="306" stopIfTrue="1"/>
    <cfRule type="duplicateValues" dxfId="480" priority="307" stopIfTrue="1"/>
    <cfRule type="duplicateValues" dxfId="479" priority="308" stopIfTrue="1"/>
    <cfRule type="duplicateValues" dxfId="478" priority="309" stopIfTrue="1"/>
  </conditionalFormatting>
  <conditionalFormatting sqref="B103:B104">
    <cfRule type="duplicateValues" priority="10" stopIfTrue="1"/>
    <cfRule type="duplicateValues" dxfId="477" priority="11" stopIfTrue="1"/>
    <cfRule type="duplicateValues" dxfId="476" priority="12" stopIfTrue="1"/>
    <cfRule type="duplicateValues" dxfId="475" priority="13" stopIfTrue="1"/>
  </conditionalFormatting>
  <conditionalFormatting sqref="B106">
    <cfRule type="duplicateValues" priority="330" stopIfTrue="1"/>
    <cfRule type="duplicateValues" dxfId="474" priority="331" stopIfTrue="1"/>
    <cfRule type="duplicateValues" dxfId="473" priority="332" stopIfTrue="1"/>
    <cfRule type="duplicateValues" dxfId="472" priority="333" stopIfTrue="1"/>
  </conditionalFormatting>
  <conditionalFormatting sqref="B109">
    <cfRule type="duplicateValues" priority="354" stopIfTrue="1"/>
    <cfRule type="duplicateValues" dxfId="471" priority="355" stopIfTrue="1"/>
    <cfRule type="duplicateValues" dxfId="470" priority="356" stopIfTrue="1"/>
    <cfRule type="duplicateValues" dxfId="469" priority="357" stopIfTrue="1"/>
  </conditionalFormatting>
  <conditionalFormatting sqref="B110:B111">
    <cfRule type="duplicateValues" priority="14" stopIfTrue="1"/>
    <cfRule type="duplicateValues" dxfId="468" priority="15" stopIfTrue="1"/>
    <cfRule type="duplicateValues" dxfId="467" priority="16" stopIfTrue="1"/>
    <cfRule type="duplicateValues" dxfId="466" priority="17" stopIfTrue="1"/>
  </conditionalFormatting>
  <conditionalFormatting sqref="B113">
    <cfRule type="duplicateValues" priority="350" stopIfTrue="1"/>
    <cfRule type="duplicateValues" dxfId="465" priority="351" stopIfTrue="1"/>
    <cfRule type="duplicateValues" dxfId="464" priority="352" stopIfTrue="1"/>
    <cfRule type="duplicateValues" dxfId="463" priority="353" stopIfTrue="1"/>
  </conditionalFormatting>
  <conditionalFormatting sqref="B120:B121">
    <cfRule type="duplicateValues" priority="18" stopIfTrue="1"/>
    <cfRule type="duplicateValues" dxfId="462" priority="19" stopIfTrue="1"/>
    <cfRule type="duplicateValues" dxfId="461" priority="20" stopIfTrue="1"/>
    <cfRule type="duplicateValues" dxfId="460" priority="21" stopIfTrue="1"/>
  </conditionalFormatting>
  <conditionalFormatting sqref="B122">
    <cfRule type="duplicateValues" priority="346" stopIfTrue="1"/>
    <cfRule type="duplicateValues" dxfId="459" priority="347" stopIfTrue="1"/>
    <cfRule type="duplicateValues" dxfId="458" priority="348" stopIfTrue="1"/>
    <cfRule type="duplicateValues" dxfId="457" priority="349" stopIfTrue="1"/>
  </conditionalFormatting>
  <conditionalFormatting sqref="B124">
    <cfRule type="duplicateValues" priority="326" stopIfTrue="1"/>
    <cfRule type="duplicateValues" dxfId="456" priority="327" stopIfTrue="1"/>
    <cfRule type="duplicateValues" dxfId="455" priority="328" stopIfTrue="1"/>
    <cfRule type="duplicateValues" dxfId="454" priority="329" stopIfTrue="1"/>
  </conditionalFormatting>
  <conditionalFormatting sqref="B125">
    <cfRule type="duplicateValues" priority="322" stopIfTrue="1"/>
    <cfRule type="duplicateValues" dxfId="453" priority="323" stopIfTrue="1"/>
    <cfRule type="duplicateValues" dxfId="452" priority="324" stopIfTrue="1"/>
    <cfRule type="duplicateValues" dxfId="451" priority="325" stopIfTrue="1"/>
  </conditionalFormatting>
  <conditionalFormatting sqref="B127">
    <cfRule type="duplicateValues" priority="526" stopIfTrue="1"/>
    <cfRule type="duplicateValues" dxfId="450" priority="527" stopIfTrue="1"/>
    <cfRule type="duplicateValues" dxfId="449" priority="528" stopIfTrue="1"/>
    <cfRule type="duplicateValues" dxfId="448" priority="529" stopIfTrue="1"/>
  </conditionalFormatting>
  <conditionalFormatting sqref="B129:B130">
    <cfRule type="duplicateValues" priority="398" stopIfTrue="1"/>
    <cfRule type="duplicateValues" dxfId="447" priority="399" stopIfTrue="1"/>
    <cfRule type="duplicateValues" dxfId="446" priority="400" stopIfTrue="1"/>
    <cfRule type="duplicateValues" dxfId="445" priority="401" stopIfTrue="1"/>
  </conditionalFormatting>
  <conditionalFormatting sqref="B134">
    <cfRule type="duplicateValues" priority="522" stopIfTrue="1"/>
    <cfRule type="duplicateValues" dxfId="444" priority="523" stopIfTrue="1"/>
    <cfRule type="duplicateValues" dxfId="443" priority="524" stopIfTrue="1"/>
    <cfRule type="duplicateValues" dxfId="442" priority="525" stopIfTrue="1"/>
  </conditionalFormatting>
  <conditionalFormatting sqref="B135">
    <cfRule type="duplicateValues" priority="574" stopIfTrue="1"/>
    <cfRule type="duplicateValues" dxfId="441" priority="575" stopIfTrue="1"/>
    <cfRule type="duplicateValues" dxfId="440" priority="576" stopIfTrue="1"/>
    <cfRule type="duplicateValues" dxfId="439" priority="577" stopIfTrue="1"/>
  </conditionalFormatting>
  <conditionalFormatting sqref="B137">
    <cfRule type="duplicateValues" priority="570" stopIfTrue="1"/>
    <cfRule type="duplicateValues" dxfId="438" priority="571" stopIfTrue="1"/>
    <cfRule type="duplicateValues" dxfId="437" priority="572" stopIfTrue="1"/>
    <cfRule type="duplicateValues" dxfId="436" priority="573" stopIfTrue="1"/>
  </conditionalFormatting>
  <conditionalFormatting sqref="B140">
    <cfRule type="duplicateValues" priority="558" stopIfTrue="1"/>
    <cfRule type="duplicateValues" dxfId="435" priority="559" stopIfTrue="1"/>
    <cfRule type="duplicateValues" dxfId="434" priority="560" stopIfTrue="1"/>
    <cfRule type="duplicateValues" dxfId="433" priority="561" stopIfTrue="1"/>
  </conditionalFormatting>
  <conditionalFormatting sqref="B144">
    <cfRule type="duplicateValues" priority="198" stopIfTrue="1"/>
    <cfRule type="duplicateValues" dxfId="432" priority="199" stopIfTrue="1"/>
    <cfRule type="duplicateValues" dxfId="431" priority="200" stopIfTrue="1"/>
    <cfRule type="duplicateValues" dxfId="430" priority="201" stopIfTrue="1"/>
  </conditionalFormatting>
  <conditionalFormatting sqref="B145">
    <cfRule type="duplicateValues" priority="534" stopIfTrue="1"/>
    <cfRule type="duplicateValues" dxfId="429" priority="535" stopIfTrue="1"/>
    <cfRule type="duplicateValues" dxfId="428" priority="536" stopIfTrue="1"/>
    <cfRule type="duplicateValues" dxfId="427" priority="537" stopIfTrue="1"/>
  </conditionalFormatting>
  <conditionalFormatting sqref="B150">
    <cfRule type="duplicateValues" priority="530" stopIfTrue="1"/>
    <cfRule type="duplicateValues" dxfId="426" priority="531" stopIfTrue="1"/>
    <cfRule type="duplicateValues" dxfId="425" priority="532" stopIfTrue="1"/>
    <cfRule type="duplicateValues" dxfId="424" priority="533" stopIfTrue="1"/>
  </conditionalFormatting>
  <conditionalFormatting sqref="B169">
    <cfRule type="duplicateValues" priority="518" stopIfTrue="1"/>
    <cfRule type="duplicateValues" dxfId="423" priority="519" stopIfTrue="1"/>
    <cfRule type="duplicateValues" dxfId="422" priority="520" stopIfTrue="1"/>
    <cfRule type="duplicateValues" dxfId="421" priority="521" stopIfTrue="1"/>
  </conditionalFormatting>
  <conditionalFormatting sqref="B174">
    <cfRule type="duplicateValues" priority="514" stopIfTrue="1"/>
    <cfRule type="duplicateValues" dxfId="420" priority="515" stopIfTrue="1"/>
    <cfRule type="duplicateValues" dxfId="419" priority="516" stopIfTrue="1"/>
    <cfRule type="duplicateValues" dxfId="418" priority="517" stopIfTrue="1"/>
  </conditionalFormatting>
  <conditionalFormatting sqref="B175">
    <cfRule type="duplicateValues" priority="562" stopIfTrue="1"/>
    <cfRule type="duplicateValues" dxfId="417" priority="563" stopIfTrue="1"/>
    <cfRule type="duplicateValues" dxfId="416" priority="564" stopIfTrue="1"/>
    <cfRule type="duplicateValues" dxfId="415" priority="565" stopIfTrue="1"/>
  </conditionalFormatting>
  <conditionalFormatting sqref="B181">
    <cfRule type="duplicateValues" priority="422" stopIfTrue="1"/>
    <cfRule type="duplicateValues" dxfId="414" priority="423" stopIfTrue="1"/>
    <cfRule type="duplicateValues" dxfId="413" priority="424" stopIfTrue="1"/>
    <cfRule type="duplicateValues" dxfId="412" priority="425" stopIfTrue="1"/>
  </conditionalFormatting>
  <conditionalFormatting sqref="B191">
    <cfRule type="duplicateValues" priority="426" stopIfTrue="1"/>
    <cfRule type="duplicateValues" dxfId="411" priority="427" stopIfTrue="1"/>
    <cfRule type="duplicateValues" dxfId="410" priority="428" stopIfTrue="1"/>
    <cfRule type="duplicateValues" dxfId="409" priority="429" stopIfTrue="1"/>
  </conditionalFormatting>
  <conditionalFormatting sqref="B224">
    <cfRule type="duplicateValues" priority="430" stopIfTrue="1"/>
    <cfRule type="duplicateValues" dxfId="408" priority="431" stopIfTrue="1"/>
    <cfRule type="duplicateValues" dxfId="407" priority="432" stopIfTrue="1"/>
    <cfRule type="duplicateValues" dxfId="406" priority="433" stopIfTrue="1"/>
  </conditionalFormatting>
  <conditionalFormatting sqref="B234">
    <cfRule type="duplicateValues" priority="442" stopIfTrue="1"/>
    <cfRule type="duplicateValues" dxfId="405" priority="443" stopIfTrue="1"/>
    <cfRule type="duplicateValues" dxfId="404" priority="444" stopIfTrue="1"/>
    <cfRule type="duplicateValues" dxfId="403" priority="445" stopIfTrue="1"/>
  </conditionalFormatting>
  <conditionalFormatting sqref="B235">
    <cfRule type="duplicateValues" priority="6" stopIfTrue="1"/>
    <cfRule type="duplicateValues" dxfId="402" priority="7" stopIfTrue="1"/>
    <cfRule type="duplicateValues" dxfId="401" priority="8" stopIfTrue="1"/>
    <cfRule type="duplicateValues" dxfId="400" priority="9" stopIfTrue="1"/>
  </conditionalFormatting>
  <conditionalFormatting sqref="B236">
    <cfRule type="duplicateValues" priority="438" stopIfTrue="1"/>
    <cfRule type="duplicateValues" dxfId="399" priority="439" stopIfTrue="1"/>
    <cfRule type="duplicateValues" dxfId="398" priority="440" stopIfTrue="1"/>
    <cfRule type="duplicateValues" dxfId="397" priority="441" stopIfTrue="1"/>
  </conditionalFormatting>
  <conditionalFormatting sqref="B236:B484 B180:B234">
    <cfRule type="duplicateValues" priority="730" stopIfTrue="1"/>
    <cfRule type="duplicateValues" dxfId="396" priority="731" stopIfTrue="1"/>
    <cfRule type="duplicateValues" dxfId="395" priority="732" stopIfTrue="1"/>
    <cfRule type="duplicateValues" dxfId="394" priority="733" stopIfTrue="1"/>
  </conditionalFormatting>
  <conditionalFormatting sqref="B239">
    <cfRule type="duplicateValues" priority="434" stopIfTrue="1"/>
    <cfRule type="duplicateValues" dxfId="393" priority="435" stopIfTrue="1"/>
    <cfRule type="duplicateValues" dxfId="392" priority="436" stopIfTrue="1"/>
    <cfRule type="duplicateValues" dxfId="391" priority="437" stopIfTrue="1"/>
  </conditionalFormatting>
  <conditionalFormatting sqref="B257">
    <cfRule type="duplicateValues" priority="446" stopIfTrue="1"/>
    <cfRule type="duplicateValues" dxfId="390" priority="447" stopIfTrue="1"/>
    <cfRule type="duplicateValues" dxfId="389" priority="448" stopIfTrue="1"/>
    <cfRule type="duplicateValues" dxfId="388" priority="449" stopIfTrue="1"/>
  </conditionalFormatting>
  <conditionalFormatting sqref="B311 B260">
    <cfRule type="duplicateValues" priority="450" stopIfTrue="1"/>
    <cfRule type="duplicateValues" dxfId="387" priority="451" stopIfTrue="1"/>
    <cfRule type="duplicateValues" dxfId="386" priority="452" stopIfTrue="1"/>
    <cfRule type="duplicateValues" dxfId="385" priority="453" stopIfTrue="1"/>
  </conditionalFormatting>
  <conditionalFormatting sqref="B311">
    <cfRule type="duplicateValues" priority="454" stopIfTrue="1"/>
    <cfRule type="duplicateValues" dxfId="384" priority="455" stopIfTrue="1"/>
    <cfRule type="duplicateValues" dxfId="383" priority="456" stopIfTrue="1"/>
    <cfRule type="duplicateValues" dxfId="382" priority="457" stopIfTrue="1"/>
  </conditionalFormatting>
  <conditionalFormatting sqref="B314">
    <cfRule type="duplicateValues" priority="458" stopIfTrue="1"/>
    <cfRule type="duplicateValues" dxfId="381" priority="459" stopIfTrue="1"/>
    <cfRule type="duplicateValues" dxfId="380" priority="460" stopIfTrue="1"/>
    <cfRule type="duplicateValues" dxfId="379" priority="461" stopIfTrue="1"/>
  </conditionalFormatting>
  <conditionalFormatting sqref="B332">
    <cfRule type="duplicateValues" priority="462" stopIfTrue="1"/>
    <cfRule type="duplicateValues" dxfId="378" priority="463" stopIfTrue="1"/>
    <cfRule type="duplicateValues" dxfId="377" priority="464" stopIfTrue="1"/>
    <cfRule type="duplicateValues" dxfId="376" priority="465" stopIfTrue="1"/>
  </conditionalFormatting>
  <conditionalFormatting sqref="B336">
    <cfRule type="duplicateValues" priority="466" stopIfTrue="1"/>
    <cfRule type="duplicateValues" dxfId="375" priority="467" stopIfTrue="1"/>
    <cfRule type="duplicateValues" dxfId="374" priority="468" stopIfTrue="1"/>
    <cfRule type="duplicateValues" dxfId="373" priority="469" stopIfTrue="1"/>
  </conditionalFormatting>
  <conditionalFormatting sqref="B344">
    <cfRule type="duplicateValues" priority="470" stopIfTrue="1"/>
    <cfRule type="duplicateValues" dxfId="372" priority="471" stopIfTrue="1"/>
    <cfRule type="duplicateValues" dxfId="371" priority="472" stopIfTrue="1"/>
    <cfRule type="duplicateValues" dxfId="370" priority="473" stopIfTrue="1"/>
  </conditionalFormatting>
  <conditionalFormatting sqref="B355">
    <cfRule type="duplicateValues" priority="474" stopIfTrue="1"/>
    <cfRule type="duplicateValues" dxfId="369" priority="475" stopIfTrue="1"/>
    <cfRule type="duplicateValues" dxfId="368" priority="476" stopIfTrue="1"/>
    <cfRule type="duplicateValues" dxfId="367" priority="477" stopIfTrue="1"/>
  </conditionalFormatting>
  <conditionalFormatting sqref="B363">
    <cfRule type="duplicateValues" priority="478" stopIfTrue="1"/>
    <cfRule type="duplicateValues" dxfId="366" priority="479" stopIfTrue="1"/>
    <cfRule type="duplicateValues" dxfId="365" priority="480" stopIfTrue="1"/>
    <cfRule type="duplicateValues" dxfId="364" priority="481" stopIfTrue="1"/>
  </conditionalFormatting>
  <conditionalFormatting sqref="B377">
    <cfRule type="duplicateValues" priority="486" stopIfTrue="1"/>
    <cfRule type="duplicateValues" dxfId="363" priority="487" stopIfTrue="1"/>
    <cfRule type="duplicateValues" dxfId="362" priority="488" stopIfTrue="1"/>
    <cfRule type="duplicateValues" dxfId="361" priority="489" stopIfTrue="1"/>
  </conditionalFormatting>
  <conditionalFormatting sqref="B398">
    <cfRule type="duplicateValues" priority="482" stopIfTrue="1"/>
    <cfRule type="duplicateValues" dxfId="360" priority="483" stopIfTrue="1"/>
    <cfRule type="duplicateValues" dxfId="359" priority="484" stopIfTrue="1"/>
    <cfRule type="duplicateValues" dxfId="358" priority="485" stopIfTrue="1"/>
  </conditionalFormatting>
  <conditionalFormatting sqref="B415">
    <cfRule type="duplicateValues" priority="490" stopIfTrue="1"/>
    <cfRule type="duplicateValues" dxfId="357" priority="491" stopIfTrue="1"/>
    <cfRule type="duplicateValues" dxfId="356" priority="492" stopIfTrue="1"/>
    <cfRule type="duplicateValues" dxfId="355" priority="493" stopIfTrue="1"/>
  </conditionalFormatting>
  <conditionalFormatting sqref="B435">
    <cfRule type="duplicateValues" priority="494" stopIfTrue="1"/>
    <cfRule type="duplicateValues" dxfId="354" priority="495" stopIfTrue="1"/>
    <cfRule type="duplicateValues" dxfId="353" priority="496" stopIfTrue="1"/>
    <cfRule type="duplicateValues" dxfId="352" priority="497" stopIfTrue="1"/>
  </conditionalFormatting>
  <conditionalFormatting sqref="B446">
    <cfRule type="duplicateValues" priority="498" stopIfTrue="1"/>
    <cfRule type="duplicateValues" dxfId="351" priority="499" stopIfTrue="1"/>
    <cfRule type="duplicateValues" dxfId="350" priority="500" stopIfTrue="1"/>
    <cfRule type="duplicateValues" dxfId="349" priority="501" stopIfTrue="1"/>
  </conditionalFormatting>
  <conditionalFormatting sqref="B461">
    <cfRule type="duplicateValues" priority="502" stopIfTrue="1"/>
    <cfRule type="duplicateValues" dxfId="348" priority="503" stopIfTrue="1"/>
    <cfRule type="duplicateValues" dxfId="347" priority="504" stopIfTrue="1"/>
    <cfRule type="duplicateValues" dxfId="346" priority="505" stopIfTrue="1"/>
  </conditionalFormatting>
  <conditionalFormatting sqref="B483">
    <cfRule type="duplicateValues" priority="506" stopIfTrue="1"/>
    <cfRule type="duplicateValues" dxfId="345" priority="507" stopIfTrue="1"/>
    <cfRule type="duplicateValues" dxfId="344" priority="508" stopIfTrue="1"/>
    <cfRule type="duplicateValues" dxfId="343" priority="509" stopIfTrue="1"/>
  </conditionalFormatting>
  <conditionalFormatting sqref="B485">
    <cfRule type="duplicateValues" priority="634" stopIfTrue="1"/>
    <cfRule type="duplicateValues" dxfId="342" priority="635" stopIfTrue="1"/>
    <cfRule type="duplicateValues" dxfId="341" priority="636" stopIfTrue="1"/>
    <cfRule type="duplicateValues" dxfId="340" priority="637" stopIfTrue="1"/>
  </conditionalFormatting>
  <conditionalFormatting sqref="B489">
    <cfRule type="duplicateValues" priority="638" stopIfTrue="1"/>
    <cfRule type="duplicateValues" dxfId="339" priority="639" stopIfTrue="1"/>
    <cfRule type="duplicateValues" dxfId="338" priority="640" stopIfTrue="1"/>
    <cfRule type="duplicateValues" dxfId="337" priority="641" stopIfTrue="1"/>
  </conditionalFormatting>
  <conditionalFormatting sqref="B491">
    <cfRule type="duplicateValues" priority="690" stopIfTrue="1"/>
    <cfRule type="duplicateValues" dxfId="336" priority="691" stopIfTrue="1"/>
    <cfRule type="duplicateValues" dxfId="335" priority="692" stopIfTrue="1"/>
    <cfRule type="duplicateValues" dxfId="334" priority="693" stopIfTrue="1"/>
  </conditionalFormatting>
  <conditionalFormatting sqref="B496">
    <cfRule type="duplicateValues" priority="642" stopIfTrue="1"/>
    <cfRule type="duplicateValues" dxfId="333" priority="643" stopIfTrue="1"/>
    <cfRule type="duplicateValues" dxfId="332" priority="644" stopIfTrue="1"/>
    <cfRule type="duplicateValues" dxfId="331" priority="645" stopIfTrue="1"/>
  </conditionalFormatting>
  <conditionalFormatting sqref="B500">
    <cfRule type="duplicateValues" priority="686" stopIfTrue="1"/>
    <cfRule type="duplicateValues" dxfId="330" priority="687" stopIfTrue="1"/>
    <cfRule type="duplicateValues" dxfId="329" priority="688" stopIfTrue="1"/>
    <cfRule type="duplicateValues" dxfId="328" priority="689" stopIfTrue="1"/>
  </conditionalFormatting>
  <conditionalFormatting sqref="B501">
    <cfRule type="duplicateValues" priority="666" stopIfTrue="1"/>
    <cfRule type="duplicateValues" dxfId="327" priority="667" stopIfTrue="1"/>
    <cfRule type="duplicateValues" dxfId="326" priority="668" stopIfTrue="1"/>
    <cfRule type="duplicateValues" dxfId="325" priority="669" stopIfTrue="1"/>
  </conditionalFormatting>
  <conditionalFormatting sqref="B503">
    <cfRule type="duplicateValues" priority="646" stopIfTrue="1"/>
    <cfRule type="duplicateValues" dxfId="324" priority="647" stopIfTrue="1"/>
    <cfRule type="duplicateValues" dxfId="323" priority="648" stopIfTrue="1"/>
    <cfRule type="duplicateValues" dxfId="322" priority="649" stopIfTrue="1"/>
  </conditionalFormatting>
  <conditionalFormatting sqref="B506:B507">
    <cfRule type="duplicateValues" priority="682" stopIfTrue="1"/>
    <cfRule type="duplicateValues" dxfId="321" priority="683" stopIfTrue="1"/>
    <cfRule type="duplicateValues" dxfId="320" priority="684" stopIfTrue="1"/>
    <cfRule type="duplicateValues" dxfId="319" priority="685" stopIfTrue="1"/>
  </conditionalFormatting>
  <conditionalFormatting sqref="B509">
    <cfRule type="duplicateValues" priority="678" stopIfTrue="1"/>
    <cfRule type="duplicateValues" dxfId="318" priority="679" stopIfTrue="1"/>
    <cfRule type="duplicateValues" dxfId="317" priority="680" stopIfTrue="1"/>
    <cfRule type="duplicateValues" dxfId="316" priority="681" stopIfTrue="1"/>
  </conditionalFormatting>
  <conditionalFormatting sqref="B511">
    <cfRule type="duplicateValues" priority="710" stopIfTrue="1"/>
    <cfRule type="duplicateValues" dxfId="315" priority="711" stopIfTrue="1"/>
    <cfRule type="duplicateValues" dxfId="314" priority="712" stopIfTrue="1"/>
    <cfRule type="duplicateValues" dxfId="313" priority="713" stopIfTrue="1"/>
  </conditionalFormatting>
  <conditionalFormatting sqref="B513">
    <cfRule type="duplicateValues" priority="714" stopIfTrue="1"/>
    <cfRule type="duplicateValues" dxfId="312" priority="715" stopIfTrue="1"/>
    <cfRule type="duplicateValues" dxfId="311" priority="716" stopIfTrue="1"/>
    <cfRule type="duplicateValues" dxfId="310" priority="717" stopIfTrue="1"/>
  </conditionalFormatting>
  <conditionalFormatting sqref="B515">
    <cfRule type="duplicateValues" priority="674" stopIfTrue="1"/>
    <cfRule type="duplicateValues" dxfId="309" priority="675" stopIfTrue="1"/>
    <cfRule type="duplicateValues" dxfId="308" priority="676" stopIfTrue="1"/>
    <cfRule type="duplicateValues" dxfId="307" priority="677" stopIfTrue="1"/>
  </conditionalFormatting>
  <conditionalFormatting sqref="B516">
    <cfRule type="duplicateValues" priority="702" stopIfTrue="1"/>
    <cfRule type="duplicateValues" dxfId="306" priority="703" stopIfTrue="1"/>
    <cfRule type="duplicateValues" dxfId="305" priority="704" stopIfTrue="1"/>
    <cfRule type="duplicateValues" dxfId="304" priority="705" stopIfTrue="1"/>
  </conditionalFormatting>
  <conditionalFormatting sqref="B518">
    <cfRule type="duplicateValues" priority="706" stopIfTrue="1"/>
    <cfRule type="duplicateValues" dxfId="303" priority="707" stopIfTrue="1"/>
    <cfRule type="duplicateValues" dxfId="302" priority="708" stopIfTrue="1"/>
    <cfRule type="duplicateValues" dxfId="301" priority="709" stopIfTrue="1"/>
  </conditionalFormatting>
  <conditionalFormatting sqref="B519">
    <cfRule type="duplicateValues" priority="698" stopIfTrue="1"/>
    <cfRule type="duplicateValues" dxfId="300" priority="699" stopIfTrue="1"/>
    <cfRule type="duplicateValues" dxfId="299" priority="700" stopIfTrue="1"/>
    <cfRule type="duplicateValues" dxfId="298" priority="701" stopIfTrue="1"/>
  </conditionalFormatting>
  <conditionalFormatting sqref="B520">
    <cfRule type="duplicateValues" priority="662" stopIfTrue="1"/>
    <cfRule type="duplicateValues" dxfId="297" priority="663" stopIfTrue="1"/>
    <cfRule type="duplicateValues" dxfId="296" priority="664" stopIfTrue="1"/>
    <cfRule type="duplicateValues" dxfId="295" priority="665" stopIfTrue="1"/>
  </conditionalFormatting>
  <conditionalFormatting sqref="B522">
    <cfRule type="duplicateValues" priority="658" stopIfTrue="1"/>
    <cfRule type="duplicateValues" dxfId="294" priority="659" stopIfTrue="1"/>
    <cfRule type="duplicateValues" dxfId="293" priority="660" stopIfTrue="1"/>
    <cfRule type="duplicateValues" dxfId="292" priority="661" stopIfTrue="1"/>
  </conditionalFormatting>
  <conditionalFormatting sqref="B524">
    <cfRule type="duplicateValues" priority="654" stopIfTrue="1"/>
    <cfRule type="duplicateValues" dxfId="291" priority="655" stopIfTrue="1"/>
    <cfRule type="duplicateValues" dxfId="290" priority="656" stopIfTrue="1"/>
    <cfRule type="duplicateValues" dxfId="289" priority="657" stopIfTrue="1"/>
  </conditionalFormatting>
  <conditionalFormatting sqref="B525">
    <cfRule type="duplicateValues" priority="630" stopIfTrue="1"/>
    <cfRule type="duplicateValues" dxfId="288" priority="631" stopIfTrue="1"/>
    <cfRule type="duplicateValues" dxfId="287" priority="632" stopIfTrue="1"/>
    <cfRule type="duplicateValues" dxfId="286" priority="633" stopIfTrue="1"/>
  </conditionalFormatting>
  <conditionalFormatting sqref="B526:B528">
    <cfRule type="duplicateValues" priority="694" stopIfTrue="1"/>
    <cfRule type="duplicateValues" dxfId="285" priority="695" stopIfTrue="1"/>
    <cfRule type="duplicateValues" dxfId="284" priority="696" stopIfTrue="1"/>
    <cfRule type="duplicateValues" dxfId="283" priority="697" stopIfTrue="1"/>
  </conditionalFormatting>
  <conditionalFormatting sqref="B527">
    <cfRule type="duplicateValues" priority="582" stopIfTrue="1"/>
    <cfRule type="duplicateValues" dxfId="282" priority="583" stopIfTrue="1"/>
    <cfRule type="duplicateValues" dxfId="281" priority="584" stopIfTrue="1"/>
    <cfRule type="duplicateValues" dxfId="280" priority="585" stopIfTrue="1"/>
  </conditionalFormatting>
  <conditionalFormatting sqref="B528">
    <cfRule type="duplicateValues" priority="670" stopIfTrue="1"/>
    <cfRule type="duplicateValues" dxfId="279" priority="671" stopIfTrue="1"/>
    <cfRule type="duplicateValues" dxfId="278" priority="672" stopIfTrue="1"/>
    <cfRule type="duplicateValues" dxfId="277" priority="673" stopIfTrue="1"/>
  </conditionalFormatting>
  <conditionalFormatting sqref="B535">
    <cfRule type="duplicateValues" priority="578" stopIfTrue="1"/>
    <cfRule type="duplicateValues" dxfId="276" priority="579" stopIfTrue="1"/>
    <cfRule type="duplicateValues" dxfId="275" priority="580" stopIfTrue="1"/>
    <cfRule type="duplicateValues" dxfId="274" priority="581" stopIfTrue="1"/>
  </conditionalFormatting>
  <conditionalFormatting sqref="B536">
    <cfRule type="duplicateValues" priority="626" stopIfTrue="1"/>
    <cfRule type="duplicateValues" dxfId="273" priority="627" stopIfTrue="1"/>
    <cfRule type="duplicateValues" dxfId="272" priority="628" stopIfTrue="1"/>
    <cfRule type="duplicateValues" dxfId="271" priority="629" stopIfTrue="1"/>
  </conditionalFormatting>
  <conditionalFormatting sqref="B539">
    <cfRule type="duplicateValues" priority="622" stopIfTrue="1"/>
    <cfRule type="duplicateValues" dxfId="270" priority="623" stopIfTrue="1"/>
    <cfRule type="duplicateValues" dxfId="269" priority="624" stopIfTrue="1"/>
    <cfRule type="duplicateValues" dxfId="268" priority="625" stopIfTrue="1"/>
  </conditionalFormatting>
  <conditionalFormatting sqref="B546">
    <cfRule type="duplicateValues" priority="618" stopIfTrue="1"/>
    <cfRule type="duplicateValues" dxfId="267" priority="619" stopIfTrue="1"/>
    <cfRule type="duplicateValues" dxfId="266" priority="620" stopIfTrue="1"/>
    <cfRule type="duplicateValues" dxfId="265" priority="621" stopIfTrue="1"/>
  </conditionalFormatting>
  <conditionalFormatting sqref="B549">
    <cfRule type="duplicateValues" priority="590" stopIfTrue="1"/>
    <cfRule type="duplicateValues" dxfId="264" priority="591" stopIfTrue="1"/>
    <cfRule type="duplicateValues" dxfId="263" priority="592" stopIfTrue="1"/>
    <cfRule type="duplicateValues" dxfId="262" priority="593" stopIfTrue="1"/>
  </conditionalFormatting>
  <conditionalFormatting sqref="B550:B551">
    <cfRule type="duplicateValues" priority="586" stopIfTrue="1"/>
    <cfRule type="duplicateValues" dxfId="261" priority="587" stopIfTrue="1"/>
    <cfRule type="duplicateValues" dxfId="260" priority="588" stopIfTrue="1"/>
    <cfRule type="duplicateValues" dxfId="259" priority="589" stopIfTrue="1"/>
  </conditionalFormatting>
  <conditionalFormatting sqref="B601">
    <cfRule type="duplicateValues" priority="606" stopIfTrue="1"/>
    <cfRule type="duplicateValues" dxfId="258" priority="607" stopIfTrue="1"/>
    <cfRule type="duplicateValues" dxfId="257" priority="608" stopIfTrue="1"/>
    <cfRule type="duplicateValues" dxfId="256" priority="609" stopIfTrue="1"/>
  </conditionalFormatting>
  <conditionalFormatting sqref="B603">
    <cfRule type="duplicateValues" priority="602" stopIfTrue="1"/>
    <cfRule type="duplicateValues" dxfId="255" priority="603" stopIfTrue="1"/>
    <cfRule type="duplicateValues" dxfId="254" priority="604" stopIfTrue="1"/>
    <cfRule type="duplicateValues" dxfId="253" priority="605" stopIfTrue="1"/>
  </conditionalFormatting>
  <conditionalFormatting sqref="B605">
    <cfRule type="duplicateValues" priority="598" stopIfTrue="1"/>
    <cfRule type="duplicateValues" dxfId="252" priority="599" stopIfTrue="1"/>
    <cfRule type="duplicateValues" dxfId="251" priority="600" stopIfTrue="1"/>
    <cfRule type="duplicateValues" dxfId="250" priority="601" stopIfTrue="1"/>
  </conditionalFormatting>
  <conditionalFormatting sqref="B606">
    <cfRule type="duplicateValues" priority="594" stopIfTrue="1"/>
    <cfRule type="duplicateValues" dxfId="249" priority="595" stopIfTrue="1"/>
    <cfRule type="duplicateValues" dxfId="248" priority="596" stopIfTrue="1"/>
    <cfRule type="duplicateValues" dxfId="247" priority="597" stopIfTrue="1"/>
  </conditionalFormatting>
  <conditionalFormatting sqref="B608">
    <cfRule type="duplicateValues" priority="418" stopIfTrue="1"/>
    <cfRule type="duplicateValues" dxfId="246" priority="419" stopIfTrue="1"/>
    <cfRule type="duplicateValues" dxfId="245" priority="420" stopIfTrue="1"/>
    <cfRule type="duplicateValues" dxfId="244" priority="421" stopIfTrue="1"/>
  </conditionalFormatting>
  <conditionalFormatting sqref="B610">
    <cfRule type="duplicateValues" priority="414" stopIfTrue="1"/>
    <cfRule type="duplicateValues" dxfId="243" priority="415" stopIfTrue="1"/>
    <cfRule type="duplicateValues" dxfId="242" priority="416" stopIfTrue="1"/>
    <cfRule type="duplicateValues" dxfId="241" priority="417" stopIfTrue="1"/>
  </conditionalFormatting>
  <conditionalFormatting sqref="B611">
    <cfRule type="duplicateValues" priority="410" stopIfTrue="1"/>
    <cfRule type="duplicateValues" dxfId="240" priority="411" stopIfTrue="1"/>
    <cfRule type="duplicateValues" dxfId="239" priority="412" stopIfTrue="1"/>
    <cfRule type="duplicateValues" dxfId="238" priority="413" stopIfTrue="1"/>
  </conditionalFormatting>
  <conditionalFormatting sqref="B612">
    <cfRule type="duplicateValues" priority="406" stopIfTrue="1"/>
    <cfRule type="duplicateValues" dxfId="237" priority="407" stopIfTrue="1"/>
    <cfRule type="duplicateValues" dxfId="236" priority="408" stopIfTrue="1"/>
    <cfRule type="duplicateValues" dxfId="235" priority="409" stopIfTrue="1"/>
  </conditionalFormatting>
  <conditionalFormatting sqref="B614">
    <cfRule type="duplicateValues" priority="402" stopIfTrue="1"/>
    <cfRule type="duplicateValues" dxfId="234" priority="403" stopIfTrue="1"/>
    <cfRule type="duplicateValues" dxfId="233" priority="404" stopIfTrue="1"/>
    <cfRule type="duplicateValues" dxfId="232" priority="405" stopIfTrue="1"/>
  </conditionalFormatting>
  <conditionalFormatting sqref="B616">
    <cfRule type="duplicateValues" priority="394" stopIfTrue="1"/>
    <cfRule type="duplicateValues" dxfId="231" priority="395" stopIfTrue="1"/>
    <cfRule type="duplicateValues" dxfId="230" priority="396" stopIfTrue="1"/>
    <cfRule type="duplicateValues" dxfId="229" priority="397" stopIfTrue="1"/>
  </conditionalFormatting>
  <conditionalFormatting sqref="B619">
    <cfRule type="duplicateValues" priority="726" stopIfTrue="1"/>
    <cfRule type="duplicateValues" dxfId="228" priority="727" stopIfTrue="1"/>
    <cfRule type="duplicateValues" dxfId="227" priority="728" stopIfTrue="1"/>
    <cfRule type="duplicateValues" dxfId="226" priority="729" stopIfTrue="1"/>
  </conditionalFormatting>
  <conditionalFormatting sqref="B621:B631 B609:B617 B619">
    <cfRule type="duplicateValues" priority="718" stopIfTrue="1"/>
    <cfRule type="duplicateValues" dxfId="225" priority="719" stopIfTrue="1"/>
    <cfRule type="duplicateValues" dxfId="224" priority="720" stopIfTrue="1"/>
    <cfRule type="duplicateValues" dxfId="223" priority="721" stopIfTrue="1"/>
  </conditionalFormatting>
  <conditionalFormatting sqref="B621:B631 B615:B617 B619">
    <cfRule type="duplicateValues" priority="722" stopIfTrue="1"/>
    <cfRule type="duplicateValues" dxfId="222" priority="723" stopIfTrue="1"/>
    <cfRule type="duplicateValues" dxfId="221" priority="724" stopIfTrue="1"/>
    <cfRule type="duplicateValues" dxfId="220" priority="725" stopIfTrue="1"/>
  </conditionalFormatting>
  <conditionalFormatting sqref="B622">
    <cfRule type="duplicateValues" priority="390" stopIfTrue="1"/>
    <cfRule type="duplicateValues" dxfId="219" priority="391" stopIfTrue="1"/>
    <cfRule type="duplicateValues" dxfId="218" priority="392" stopIfTrue="1"/>
    <cfRule type="duplicateValues" dxfId="217" priority="393" stopIfTrue="1"/>
  </conditionalFormatting>
  <conditionalFormatting sqref="B624">
    <cfRule type="duplicateValues" priority="386" stopIfTrue="1"/>
    <cfRule type="duplicateValues" dxfId="216" priority="387" stopIfTrue="1"/>
    <cfRule type="duplicateValues" dxfId="215" priority="388" stopIfTrue="1"/>
    <cfRule type="duplicateValues" dxfId="214" priority="389" stopIfTrue="1"/>
  </conditionalFormatting>
  <conditionalFormatting sqref="B626">
    <cfRule type="duplicateValues" priority="382" stopIfTrue="1"/>
    <cfRule type="duplicateValues" dxfId="213" priority="383" stopIfTrue="1"/>
    <cfRule type="duplicateValues" dxfId="212" priority="384" stopIfTrue="1"/>
    <cfRule type="duplicateValues" dxfId="211" priority="385" stopIfTrue="1"/>
  </conditionalFormatting>
  <conditionalFormatting sqref="B627">
    <cfRule type="duplicateValues" priority="378" stopIfTrue="1"/>
    <cfRule type="duplicateValues" dxfId="210" priority="379" stopIfTrue="1"/>
    <cfRule type="duplicateValues" dxfId="209" priority="380" stopIfTrue="1"/>
    <cfRule type="duplicateValues" dxfId="208" priority="381" stopIfTrue="1"/>
  </conditionalFormatting>
  <conditionalFormatting sqref="B629">
    <cfRule type="duplicateValues" priority="374" stopIfTrue="1"/>
    <cfRule type="duplicateValues" dxfId="207" priority="375" stopIfTrue="1"/>
    <cfRule type="duplicateValues" dxfId="206" priority="376" stopIfTrue="1"/>
    <cfRule type="duplicateValues" dxfId="205" priority="377" stopIfTrue="1"/>
  </conditionalFormatting>
  <conditionalFormatting sqref="B637">
    <cfRule type="duplicateValues" priority="614" stopIfTrue="1"/>
    <cfRule type="duplicateValues" dxfId="204" priority="615" stopIfTrue="1"/>
    <cfRule type="duplicateValues" dxfId="203" priority="616" stopIfTrue="1"/>
    <cfRule type="duplicateValues" dxfId="202" priority="617" stopIfTrue="1"/>
  </conditionalFormatting>
  <conditionalFormatting sqref="B639">
    <cfRule type="duplicateValues" priority="610" stopIfTrue="1"/>
    <cfRule type="duplicateValues" dxfId="201" priority="611" stopIfTrue="1"/>
    <cfRule type="duplicateValues" dxfId="200" priority="612" stopIfTrue="1"/>
    <cfRule type="duplicateValues" dxfId="199" priority="613" stopIfTrue="1"/>
  </conditionalFormatting>
  <conditionalFormatting sqref="B642">
    <cfRule type="duplicateValues" priority="650" stopIfTrue="1"/>
    <cfRule type="duplicateValues" dxfId="198" priority="651" stopIfTrue="1"/>
    <cfRule type="duplicateValues" dxfId="197" priority="652" stopIfTrue="1"/>
    <cfRule type="duplicateValues" dxfId="196" priority="653" stopIfTrue="1"/>
  </conditionalFormatting>
  <conditionalFormatting sqref="B733">
    <cfRule type="duplicateValues" priority="226" stopIfTrue="1"/>
    <cfRule type="duplicateValues" dxfId="195" priority="227" stopIfTrue="1"/>
    <cfRule type="duplicateValues" dxfId="194" priority="228" stopIfTrue="1"/>
    <cfRule type="duplicateValues" dxfId="193" priority="229" stopIfTrue="1"/>
  </conditionalFormatting>
  <conditionalFormatting sqref="B737">
    <cfRule type="duplicateValues" priority="230" stopIfTrue="1"/>
    <cfRule type="duplicateValues" dxfId="192" priority="231" stopIfTrue="1"/>
    <cfRule type="duplicateValues" dxfId="191" priority="232" stopIfTrue="1"/>
    <cfRule type="duplicateValues" dxfId="190" priority="233" stopIfTrue="1"/>
  </conditionalFormatting>
  <conditionalFormatting sqref="B739">
    <cfRule type="duplicateValues" priority="282" stopIfTrue="1"/>
    <cfRule type="duplicateValues" dxfId="189" priority="283" stopIfTrue="1"/>
    <cfRule type="duplicateValues" dxfId="188" priority="284" stopIfTrue="1"/>
    <cfRule type="duplicateValues" dxfId="187" priority="285" stopIfTrue="1"/>
  </conditionalFormatting>
  <conditionalFormatting sqref="B744">
    <cfRule type="duplicateValues" priority="234" stopIfTrue="1"/>
    <cfRule type="duplicateValues" dxfId="186" priority="235" stopIfTrue="1"/>
    <cfRule type="duplicateValues" dxfId="185" priority="236" stopIfTrue="1"/>
    <cfRule type="duplicateValues" dxfId="184" priority="237" stopIfTrue="1"/>
  </conditionalFormatting>
  <conditionalFormatting sqref="B748">
    <cfRule type="duplicateValues" priority="278" stopIfTrue="1"/>
    <cfRule type="duplicateValues" dxfId="183" priority="279" stopIfTrue="1"/>
    <cfRule type="duplicateValues" dxfId="182" priority="280" stopIfTrue="1"/>
    <cfRule type="duplicateValues" dxfId="181" priority="281" stopIfTrue="1"/>
  </conditionalFormatting>
  <conditionalFormatting sqref="B749">
    <cfRule type="duplicateValues" priority="258" stopIfTrue="1"/>
    <cfRule type="duplicateValues" dxfId="180" priority="259" stopIfTrue="1"/>
    <cfRule type="duplicateValues" dxfId="179" priority="260" stopIfTrue="1"/>
    <cfRule type="duplicateValues" dxfId="178" priority="261" stopIfTrue="1"/>
  </conditionalFormatting>
  <conditionalFormatting sqref="B751">
    <cfRule type="duplicateValues" priority="238" stopIfTrue="1"/>
    <cfRule type="duplicateValues" dxfId="177" priority="239" stopIfTrue="1"/>
    <cfRule type="duplicateValues" dxfId="176" priority="240" stopIfTrue="1"/>
    <cfRule type="duplicateValues" dxfId="175" priority="241" stopIfTrue="1"/>
  </conditionalFormatting>
  <conditionalFormatting sqref="B754:B755">
    <cfRule type="duplicateValues" priority="274" stopIfTrue="1"/>
    <cfRule type="duplicateValues" dxfId="174" priority="275" stopIfTrue="1"/>
    <cfRule type="duplicateValues" dxfId="173" priority="276" stopIfTrue="1"/>
    <cfRule type="duplicateValues" dxfId="172" priority="277" stopIfTrue="1"/>
  </conditionalFormatting>
  <conditionalFormatting sqref="B757">
    <cfRule type="duplicateValues" priority="270" stopIfTrue="1"/>
    <cfRule type="duplicateValues" dxfId="171" priority="271" stopIfTrue="1"/>
    <cfRule type="duplicateValues" dxfId="170" priority="272" stopIfTrue="1"/>
    <cfRule type="duplicateValues" dxfId="169" priority="273" stopIfTrue="1"/>
  </conditionalFormatting>
  <conditionalFormatting sqref="B759">
    <cfRule type="duplicateValues" priority="298" stopIfTrue="1"/>
    <cfRule type="duplicateValues" dxfId="168" priority="299" stopIfTrue="1"/>
    <cfRule type="duplicateValues" dxfId="167" priority="300" stopIfTrue="1"/>
    <cfRule type="duplicateValues" dxfId="166" priority="301" stopIfTrue="1"/>
  </conditionalFormatting>
  <conditionalFormatting sqref="B761">
    <cfRule type="duplicateValues" priority="302" stopIfTrue="1"/>
    <cfRule type="duplicateValues" dxfId="165" priority="303" stopIfTrue="1"/>
    <cfRule type="duplicateValues" dxfId="164" priority="304" stopIfTrue="1"/>
    <cfRule type="duplicateValues" dxfId="163" priority="305" stopIfTrue="1"/>
  </conditionalFormatting>
  <conditionalFormatting sqref="B763">
    <cfRule type="duplicateValues" priority="266" stopIfTrue="1"/>
    <cfRule type="duplicateValues" dxfId="162" priority="267" stopIfTrue="1"/>
    <cfRule type="duplicateValues" dxfId="161" priority="268" stopIfTrue="1"/>
    <cfRule type="duplicateValues" dxfId="160" priority="269" stopIfTrue="1"/>
  </conditionalFormatting>
  <conditionalFormatting sqref="B764">
    <cfRule type="duplicateValues" priority="290" stopIfTrue="1"/>
    <cfRule type="duplicateValues" dxfId="159" priority="291" stopIfTrue="1"/>
    <cfRule type="duplicateValues" dxfId="158" priority="292" stopIfTrue="1"/>
    <cfRule type="duplicateValues" dxfId="157" priority="293" stopIfTrue="1"/>
  </conditionalFormatting>
  <conditionalFormatting sqref="B766">
    <cfRule type="duplicateValues" priority="294" stopIfTrue="1"/>
    <cfRule type="duplicateValues" dxfId="156" priority="295" stopIfTrue="1"/>
    <cfRule type="duplicateValues" dxfId="155" priority="296" stopIfTrue="1"/>
    <cfRule type="duplicateValues" dxfId="154" priority="297" stopIfTrue="1"/>
  </conditionalFormatting>
  <conditionalFormatting sqref="B767">
    <cfRule type="duplicateValues" priority="286" stopIfTrue="1"/>
    <cfRule type="duplicateValues" dxfId="153" priority="287" stopIfTrue="1"/>
    <cfRule type="duplicateValues" dxfId="152" priority="288" stopIfTrue="1"/>
    <cfRule type="duplicateValues" dxfId="151" priority="289" stopIfTrue="1"/>
  </conditionalFormatting>
  <conditionalFormatting sqref="B768">
    <cfRule type="duplicateValues" priority="254" stopIfTrue="1"/>
    <cfRule type="duplicateValues" dxfId="150" priority="255" stopIfTrue="1"/>
    <cfRule type="duplicateValues" dxfId="149" priority="256" stopIfTrue="1"/>
    <cfRule type="duplicateValues" dxfId="148" priority="257" stopIfTrue="1"/>
  </conditionalFormatting>
  <conditionalFormatting sqref="B770">
    <cfRule type="duplicateValues" priority="250" stopIfTrue="1"/>
    <cfRule type="duplicateValues" dxfId="147" priority="251" stopIfTrue="1"/>
    <cfRule type="duplicateValues" dxfId="146" priority="252" stopIfTrue="1"/>
    <cfRule type="duplicateValues" dxfId="145" priority="253" stopIfTrue="1"/>
  </conditionalFormatting>
  <conditionalFormatting sqref="B772">
    <cfRule type="duplicateValues" priority="246" stopIfTrue="1"/>
    <cfRule type="duplicateValues" dxfId="144" priority="247" stopIfTrue="1"/>
    <cfRule type="duplicateValues" dxfId="143" priority="248" stopIfTrue="1"/>
    <cfRule type="duplicateValues" dxfId="142" priority="249" stopIfTrue="1"/>
  </conditionalFormatting>
  <conditionalFormatting sqref="B773">
    <cfRule type="duplicateValues" priority="222" stopIfTrue="1"/>
    <cfRule type="duplicateValues" dxfId="141" priority="223" stopIfTrue="1"/>
    <cfRule type="duplicateValues" dxfId="140" priority="224" stopIfTrue="1"/>
    <cfRule type="duplicateValues" dxfId="139" priority="225" stopIfTrue="1"/>
  </conditionalFormatting>
  <conditionalFormatting sqref="B774">
    <cfRule type="duplicateValues" priority="262" stopIfTrue="1"/>
    <cfRule type="duplicateValues" dxfId="138" priority="263" stopIfTrue="1"/>
    <cfRule type="duplicateValues" dxfId="137" priority="264" stopIfTrue="1"/>
    <cfRule type="duplicateValues" dxfId="136" priority="265" stopIfTrue="1"/>
  </conditionalFormatting>
  <conditionalFormatting sqref="B781">
    <cfRule type="duplicateValues" priority="190" stopIfTrue="1"/>
    <cfRule type="duplicateValues" dxfId="135" priority="191" stopIfTrue="1"/>
    <cfRule type="duplicateValues" dxfId="134" priority="192" stopIfTrue="1"/>
    <cfRule type="duplicateValues" dxfId="133" priority="193" stopIfTrue="1"/>
  </conditionalFormatting>
  <conditionalFormatting sqref="B783">
    <cfRule type="duplicateValues" priority="218" stopIfTrue="1"/>
    <cfRule type="duplicateValues" dxfId="132" priority="219" stopIfTrue="1"/>
    <cfRule type="duplicateValues" dxfId="131" priority="220" stopIfTrue="1"/>
    <cfRule type="duplicateValues" dxfId="130" priority="221" stopIfTrue="1"/>
  </conditionalFormatting>
  <conditionalFormatting sqref="B789">
    <cfRule type="duplicateValues" priority="214" stopIfTrue="1"/>
    <cfRule type="duplicateValues" dxfId="129" priority="215" stopIfTrue="1"/>
    <cfRule type="duplicateValues" dxfId="128" priority="216" stopIfTrue="1"/>
    <cfRule type="duplicateValues" dxfId="127" priority="217" stopIfTrue="1"/>
  </conditionalFormatting>
  <conditionalFormatting sqref="B792:B794">
    <cfRule type="duplicateValues" priority="194" stopIfTrue="1"/>
    <cfRule type="duplicateValues" dxfId="126" priority="195" stopIfTrue="1"/>
    <cfRule type="duplicateValues" dxfId="125" priority="196" stopIfTrue="1"/>
    <cfRule type="duplicateValues" dxfId="124" priority="197" stopIfTrue="1"/>
  </conditionalFormatting>
  <conditionalFormatting sqref="B795">
    <cfRule type="duplicateValues" priority="210" stopIfTrue="1"/>
    <cfRule type="duplicateValues" dxfId="123" priority="211" stopIfTrue="1"/>
    <cfRule type="duplicateValues" dxfId="122" priority="212" stopIfTrue="1"/>
    <cfRule type="duplicateValues" dxfId="121" priority="213" stopIfTrue="1"/>
  </conditionalFormatting>
  <conditionalFormatting sqref="B801">
    <cfRule type="duplicateValues" priority="206" stopIfTrue="1"/>
    <cfRule type="duplicateValues" dxfId="120" priority="207" stopIfTrue="1"/>
    <cfRule type="duplicateValues" dxfId="119" priority="208" stopIfTrue="1"/>
    <cfRule type="duplicateValues" dxfId="118" priority="209" stopIfTrue="1"/>
  </conditionalFormatting>
  <conditionalFormatting sqref="B803">
    <cfRule type="duplicateValues" priority="202" stopIfTrue="1"/>
    <cfRule type="duplicateValues" dxfId="117" priority="203" stopIfTrue="1"/>
    <cfRule type="duplicateValues" dxfId="116" priority="204" stopIfTrue="1"/>
    <cfRule type="duplicateValues" dxfId="115" priority="205" stopIfTrue="1"/>
  </conditionalFormatting>
  <conditionalFormatting sqref="B806">
    <cfRule type="duplicateValues" priority="242" stopIfTrue="1"/>
    <cfRule type="duplicateValues" dxfId="114" priority="243" stopIfTrue="1"/>
    <cfRule type="duplicateValues" dxfId="113" priority="244" stopIfTrue="1"/>
    <cfRule type="duplicateValues" dxfId="112" priority="245" stopIfTrue="1"/>
  </conditionalFormatting>
  <conditionalFormatting sqref="C181">
    <cfRule type="duplicateValues" priority="22" stopIfTrue="1"/>
    <cfRule type="duplicateValues" dxfId="111" priority="23" stopIfTrue="1"/>
    <cfRule type="duplicateValues" dxfId="110" priority="24" stopIfTrue="1"/>
    <cfRule type="duplicateValues" dxfId="109" priority="25" stopIfTrue="1"/>
  </conditionalFormatting>
  <conditionalFormatting sqref="C251">
    <cfRule type="duplicateValues" priority="50" stopIfTrue="1"/>
    <cfRule type="duplicateValues" dxfId="108" priority="51" stopIfTrue="1"/>
    <cfRule type="duplicateValues" dxfId="107" priority="52" stopIfTrue="1"/>
    <cfRule type="duplicateValues" dxfId="106" priority="53" stopIfTrue="1"/>
  </conditionalFormatting>
  <conditionalFormatting sqref="C258">
    <cfRule type="duplicateValues" priority="46" stopIfTrue="1"/>
    <cfRule type="duplicateValues" dxfId="105" priority="47" stopIfTrue="1"/>
    <cfRule type="duplicateValues" dxfId="104" priority="48" stopIfTrue="1"/>
    <cfRule type="duplicateValues" dxfId="103" priority="49" stopIfTrue="1"/>
  </conditionalFormatting>
  <conditionalFormatting sqref="C270">
    <cfRule type="duplicateValues" priority="58" stopIfTrue="1"/>
    <cfRule type="duplicateValues" dxfId="102" priority="59" stopIfTrue="1"/>
    <cfRule type="duplicateValues" dxfId="101" priority="60" stopIfTrue="1"/>
    <cfRule type="duplicateValues" dxfId="100" priority="61" stopIfTrue="1"/>
  </conditionalFormatting>
  <conditionalFormatting sqref="C278">
    <cfRule type="duplicateValues" priority="54" stopIfTrue="1"/>
    <cfRule type="duplicateValues" dxfId="99" priority="55" stopIfTrue="1"/>
    <cfRule type="duplicateValues" dxfId="98" priority="56" stopIfTrue="1"/>
    <cfRule type="duplicateValues" dxfId="97" priority="57" stopIfTrue="1"/>
  </conditionalFormatting>
  <conditionalFormatting sqref="C288">
    <cfRule type="duplicateValues" priority="66" stopIfTrue="1"/>
    <cfRule type="duplicateValues" dxfId="96" priority="67" stopIfTrue="1"/>
    <cfRule type="duplicateValues" dxfId="95" priority="68" stopIfTrue="1"/>
    <cfRule type="duplicateValues" dxfId="94" priority="69" stopIfTrue="1"/>
  </conditionalFormatting>
  <conditionalFormatting sqref="C295">
    <cfRule type="duplicateValues" priority="62" stopIfTrue="1"/>
    <cfRule type="duplicateValues" dxfId="93" priority="63" stopIfTrue="1"/>
    <cfRule type="duplicateValues" dxfId="92" priority="64" stopIfTrue="1"/>
    <cfRule type="duplicateValues" dxfId="91" priority="65" stopIfTrue="1"/>
  </conditionalFormatting>
  <conditionalFormatting sqref="C307">
    <cfRule type="duplicateValues" priority="82" stopIfTrue="1"/>
    <cfRule type="duplicateValues" dxfId="90" priority="83" stopIfTrue="1"/>
    <cfRule type="duplicateValues" dxfId="89" priority="84" stopIfTrue="1"/>
    <cfRule type="duplicateValues" dxfId="88" priority="85" stopIfTrue="1"/>
  </conditionalFormatting>
  <conditionalFormatting sqref="C316">
    <cfRule type="duplicateValues" priority="78" stopIfTrue="1"/>
    <cfRule type="duplicateValues" dxfId="87" priority="79" stopIfTrue="1"/>
    <cfRule type="duplicateValues" dxfId="86" priority="80" stopIfTrue="1"/>
    <cfRule type="duplicateValues" dxfId="85" priority="81" stopIfTrue="1"/>
  </conditionalFormatting>
  <conditionalFormatting sqref="C318">
    <cfRule type="duplicateValues" priority="74" stopIfTrue="1"/>
    <cfRule type="duplicateValues" dxfId="84" priority="75" stopIfTrue="1"/>
    <cfRule type="duplicateValues" dxfId="83" priority="76" stopIfTrue="1"/>
    <cfRule type="duplicateValues" dxfId="82" priority="77" stopIfTrue="1"/>
  </conditionalFormatting>
  <conditionalFormatting sqref="C319">
    <cfRule type="duplicateValues" priority="70" stopIfTrue="1"/>
    <cfRule type="duplicateValues" dxfId="81" priority="71" stopIfTrue="1"/>
    <cfRule type="duplicateValues" dxfId="80" priority="72" stopIfTrue="1"/>
    <cfRule type="duplicateValues" dxfId="79" priority="73" stopIfTrue="1"/>
  </conditionalFormatting>
  <conditionalFormatting sqref="C351">
    <cfRule type="duplicateValues" priority="86" stopIfTrue="1"/>
    <cfRule type="duplicateValues" dxfId="78" priority="87" stopIfTrue="1"/>
    <cfRule type="duplicateValues" dxfId="77" priority="88" stopIfTrue="1"/>
    <cfRule type="duplicateValues" dxfId="76" priority="89" stopIfTrue="1"/>
  </conditionalFormatting>
  <conditionalFormatting sqref="C356">
    <cfRule type="duplicateValues" priority="98" stopIfTrue="1"/>
    <cfRule type="duplicateValues" dxfId="75" priority="99" stopIfTrue="1"/>
    <cfRule type="duplicateValues" dxfId="74" priority="100" stopIfTrue="1"/>
    <cfRule type="duplicateValues" dxfId="73" priority="101" stopIfTrue="1"/>
  </conditionalFormatting>
  <conditionalFormatting sqref="C362">
    <cfRule type="duplicateValues" priority="94" stopIfTrue="1"/>
    <cfRule type="duplicateValues" dxfId="72" priority="95" stopIfTrue="1"/>
    <cfRule type="duplicateValues" dxfId="71" priority="96" stopIfTrue="1"/>
    <cfRule type="duplicateValues" dxfId="70" priority="97" stopIfTrue="1"/>
  </conditionalFormatting>
  <conditionalFormatting sqref="C366">
    <cfRule type="duplicateValues" priority="90" stopIfTrue="1"/>
    <cfRule type="duplicateValues" dxfId="69" priority="91" stopIfTrue="1"/>
    <cfRule type="duplicateValues" dxfId="68" priority="92" stopIfTrue="1"/>
    <cfRule type="duplicateValues" dxfId="67" priority="93" stopIfTrue="1"/>
  </conditionalFormatting>
  <conditionalFormatting sqref="C381">
    <cfRule type="duplicateValues" priority="106" stopIfTrue="1"/>
    <cfRule type="duplicateValues" dxfId="66" priority="107" stopIfTrue="1"/>
    <cfRule type="duplicateValues" dxfId="65" priority="108" stopIfTrue="1"/>
    <cfRule type="duplicateValues" dxfId="64" priority="109" stopIfTrue="1"/>
  </conditionalFormatting>
  <conditionalFormatting sqref="C382">
    <cfRule type="duplicateValues" priority="102" stopIfTrue="1"/>
    <cfRule type="duplicateValues" dxfId="63" priority="103" stopIfTrue="1"/>
    <cfRule type="duplicateValues" dxfId="62" priority="104" stopIfTrue="1"/>
    <cfRule type="duplicateValues" dxfId="61" priority="105" stopIfTrue="1"/>
  </conditionalFormatting>
  <conditionalFormatting sqref="C392">
    <cfRule type="duplicateValues" priority="118" stopIfTrue="1"/>
    <cfRule type="duplicateValues" dxfId="60" priority="119" stopIfTrue="1"/>
    <cfRule type="duplicateValues" dxfId="59" priority="120" stopIfTrue="1"/>
    <cfRule type="duplicateValues" dxfId="58" priority="121" stopIfTrue="1"/>
  </conditionalFormatting>
  <conditionalFormatting sqref="C394">
    <cfRule type="duplicateValues" priority="114" stopIfTrue="1"/>
    <cfRule type="duplicateValues" dxfId="57" priority="115" stopIfTrue="1"/>
    <cfRule type="duplicateValues" dxfId="56" priority="116" stopIfTrue="1"/>
    <cfRule type="duplicateValues" dxfId="55" priority="117" stopIfTrue="1"/>
  </conditionalFormatting>
  <conditionalFormatting sqref="C401">
    <cfRule type="duplicateValues" priority="110" stopIfTrue="1"/>
    <cfRule type="duplicateValues" dxfId="54" priority="111" stopIfTrue="1"/>
    <cfRule type="duplicateValues" dxfId="53" priority="112" stopIfTrue="1"/>
    <cfRule type="duplicateValues" dxfId="52" priority="113" stopIfTrue="1"/>
  </conditionalFormatting>
  <conditionalFormatting sqref="C421">
    <cfRule type="duplicateValues" priority="126" stopIfTrue="1"/>
    <cfRule type="duplicateValues" dxfId="51" priority="127" stopIfTrue="1"/>
    <cfRule type="duplicateValues" dxfId="50" priority="128" stopIfTrue="1"/>
    <cfRule type="duplicateValues" dxfId="49" priority="129" stopIfTrue="1"/>
  </conditionalFormatting>
  <conditionalFormatting sqref="C422">
    <cfRule type="duplicateValues" priority="122" stopIfTrue="1"/>
    <cfRule type="duplicateValues" dxfId="48" priority="123" stopIfTrue="1"/>
    <cfRule type="duplicateValues" dxfId="47" priority="124" stopIfTrue="1"/>
    <cfRule type="duplicateValues" dxfId="46" priority="125" stopIfTrue="1"/>
  </conditionalFormatting>
  <conditionalFormatting sqref="C430">
    <cfRule type="duplicateValues" priority="134" stopIfTrue="1"/>
    <cfRule type="duplicateValues" dxfId="45" priority="135" stopIfTrue="1"/>
    <cfRule type="duplicateValues" dxfId="44" priority="136" stopIfTrue="1"/>
    <cfRule type="duplicateValues" dxfId="43" priority="137" stopIfTrue="1"/>
  </conditionalFormatting>
  <conditionalFormatting sqref="C433">
    <cfRule type="duplicateValues" priority="130" stopIfTrue="1"/>
    <cfRule type="duplicateValues" dxfId="42" priority="131" stopIfTrue="1"/>
    <cfRule type="duplicateValues" dxfId="41" priority="132" stopIfTrue="1"/>
    <cfRule type="duplicateValues" dxfId="40" priority="133" stopIfTrue="1"/>
  </conditionalFormatting>
  <conditionalFormatting sqref="C441">
    <cfRule type="duplicateValues" priority="142" stopIfTrue="1"/>
    <cfRule type="duplicateValues" dxfId="39" priority="143" stopIfTrue="1"/>
    <cfRule type="duplicateValues" dxfId="38" priority="144" stopIfTrue="1"/>
    <cfRule type="duplicateValues" dxfId="37" priority="145" stopIfTrue="1"/>
  </conditionalFormatting>
  <conditionalFormatting sqref="C446">
    <cfRule type="duplicateValues" priority="138" stopIfTrue="1"/>
    <cfRule type="duplicateValues" dxfId="36" priority="139" stopIfTrue="1"/>
    <cfRule type="duplicateValues" dxfId="35" priority="140" stopIfTrue="1"/>
    <cfRule type="duplicateValues" dxfId="34" priority="141" stopIfTrue="1"/>
  </conditionalFormatting>
  <conditionalFormatting sqref="C460">
    <cfRule type="duplicateValues" priority="150" stopIfTrue="1"/>
    <cfRule type="duplicateValues" dxfId="33" priority="151" stopIfTrue="1"/>
    <cfRule type="duplicateValues" dxfId="32" priority="152" stopIfTrue="1"/>
    <cfRule type="duplicateValues" dxfId="31" priority="153" stopIfTrue="1"/>
  </conditionalFormatting>
  <conditionalFormatting sqref="C461">
    <cfRule type="duplicateValues" priority="146" stopIfTrue="1"/>
    <cfRule type="duplicateValues" dxfId="30" priority="147" stopIfTrue="1"/>
    <cfRule type="duplicateValues" dxfId="29" priority="148" stopIfTrue="1"/>
    <cfRule type="duplicateValues" dxfId="28" priority="149" stopIfTrue="1"/>
  </conditionalFormatting>
  <conditionalFormatting sqref="C468">
    <cfRule type="duplicateValues" priority="162" stopIfTrue="1"/>
    <cfRule type="duplicateValues" dxfId="27" priority="163" stopIfTrue="1"/>
    <cfRule type="duplicateValues" dxfId="26" priority="164" stopIfTrue="1"/>
    <cfRule type="duplicateValues" dxfId="25" priority="165" stopIfTrue="1"/>
  </conditionalFormatting>
  <conditionalFormatting sqref="C470">
    <cfRule type="duplicateValues" priority="158" stopIfTrue="1"/>
    <cfRule type="duplicateValues" dxfId="24" priority="159" stopIfTrue="1"/>
    <cfRule type="duplicateValues" dxfId="23" priority="160" stopIfTrue="1"/>
    <cfRule type="duplicateValues" dxfId="22" priority="161" stopIfTrue="1"/>
  </conditionalFormatting>
  <conditionalFormatting sqref="C473">
    <cfRule type="duplicateValues" priority="154" stopIfTrue="1"/>
    <cfRule type="duplicateValues" dxfId="21" priority="155" stopIfTrue="1"/>
    <cfRule type="duplicateValues" dxfId="20" priority="156" stopIfTrue="1"/>
    <cfRule type="duplicateValues" dxfId="19" priority="157" stopIfTrue="1"/>
  </conditionalFormatting>
  <conditionalFormatting sqref="C482">
    <cfRule type="duplicateValues" priority="170" stopIfTrue="1"/>
    <cfRule type="duplicateValues" dxfId="18" priority="171" stopIfTrue="1"/>
    <cfRule type="duplicateValues" dxfId="17" priority="172" stopIfTrue="1"/>
    <cfRule type="duplicateValues" dxfId="16" priority="173" stopIfTrue="1"/>
  </conditionalFormatting>
  <conditionalFormatting sqref="C483">
    <cfRule type="duplicateValues" priority="166" stopIfTrue="1"/>
    <cfRule type="duplicateValues" dxfId="15" priority="167" stopIfTrue="1"/>
    <cfRule type="duplicateValues" dxfId="14" priority="168" stopIfTrue="1"/>
    <cfRule type="duplicateValues" dxfId="13" priority="169" stopIfTrue="1"/>
  </conditionalFormatting>
  <conditionalFormatting sqref="C509">
    <cfRule type="duplicateValues" priority="178" stopIfTrue="1"/>
    <cfRule type="duplicateValues" dxfId="12" priority="179" stopIfTrue="1"/>
    <cfRule type="duplicateValues" dxfId="11" priority="180" stopIfTrue="1"/>
    <cfRule type="duplicateValues" dxfId="10" priority="181" stopIfTrue="1"/>
  </conditionalFormatting>
  <conditionalFormatting sqref="C519">
    <cfRule type="duplicateValues" priority="174" stopIfTrue="1"/>
    <cfRule type="duplicateValues" dxfId="9" priority="175" stopIfTrue="1"/>
    <cfRule type="duplicateValues" dxfId="8" priority="176" stopIfTrue="1"/>
    <cfRule type="duplicateValues" dxfId="7" priority="177" stopIfTrue="1"/>
  </conditionalFormatting>
  <conditionalFormatting sqref="C624">
    <cfRule type="duplicateValues" priority="186" stopIfTrue="1"/>
    <cfRule type="duplicateValues" dxfId="6" priority="187" stopIfTrue="1"/>
    <cfRule type="duplicateValues" dxfId="5" priority="188" stopIfTrue="1"/>
    <cfRule type="duplicateValues" dxfId="4" priority="189" stopIfTrue="1"/>
  </conditionalFormatting>
  <conditionalFormatting sqref="C631">
    <cfRule type="duplicateValues" priority="182" stopIfTrue="1"/>
    <cfRule type="duplicateValues" dxfId="3" priority="183" stopIfTrue="1"/>
    <cfRule type="duplicateValues" dxfId="2" priority="184" stopIfTrue="1"/>
    <cfRule type="duplicateValues" dxfId="1" priority="185" stopIfTrue="1"/>
  </conditionalFormatting>
  <conditionalFormatting sqref="AB8:AB11">
    <cfRule type="cellIs" dxfId="0" priority="1" operator="equal">
      <formula>1</formula>
    </cfRule>
  </conditionalFormatting>
  <hyperlinks>
    <hyperlink ref="B500" r:id="rId1" display="http://187.17.3.14/composicao.asp?font_sg_fonte=ORSE&amp;serv_nr_codigo=4726&amp;peri_nr_ano=2019&amp;peri_nr_mes=5&amp;peri_nr_ordem=1" xr:uid="{B32FBFDE-9093-4018-9D15-524D981E45A5}"/>
    <hyperlink ref="B748" r:id="rId2" display="http://187.17.3.14/composicao.asp?font_sg_fonte=ORSE&amp;serv_nr_codigo=4726&amp;peri_nr_ano=2019&amp;peri_nr_mes=5&amp;peri_nr_ordem=1" xr:uid="{386F10AF-CD54-4B84-B2A2-C8C1B9C0F059}"/>
    <hyperlink ref="B796" r:id="rId3" xr:uid="{806EAB02-838F-4E77-B55E-6898AA595867}"/>
    <hyperlink ref="C632" r:id="rId4" display="09418/ORSE" xr:uid="{78489114-9F00-4406-BC6B-834DD7076759}"/>
  </hyperlinks>
  <pageMargins left="0.511811024" right="0.511811024" top="0.78740157499999996" bottom="0.78740157499999996" header="0.31496062000000002" footer="0.31496062000000002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Tayná Cordeiro de Araújo</dc:creator>
  <cp:lastModifiedBy>Tayná Cordeiro de Araújo</cp:lastModifiedBy>
  <dcterms:created xsi:type="dcterms:W3CDTF">2025-02-26T21:55:22Z</dcterms:created>
  <dcterms:modified xsi:type="dcterms:W3CDTF">2025-10-08T21:27:41Z</dcterms:modified>
</cp:coreProperties>
</file>