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E1B1D7A2-1BB6-4507-96EB-7B8D11FE575A}" xr6:coauthVersionLast="47" xr6:coauthVersionMax="47" xr10:uidLastSave="{00000000-0000-0000-0000-000000000000}"/>
  <bookViews>
    <workbookView xWindow="-120" yWindow="-120" windowWidth="25440" windowHeight="15990" xr2:uid="{6F86EB29-9847-4832-BA74-44D4C4D800BF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8" i="1"/>
  <c r="N8" i="1"/>
  <c r="P8" i="1" s="1"/>
  <c r="J8" i="1"/>
  <c r="O8" i="1" l="1"/>
</calcChain>
</file>

<file path=xl/sharedStrings.xml><?xml version="1.0" encoding="utf-8"?>
<sst xmlns="http://schemas.openxmlformats.org/spreadsheetml/2006/main" count="30" uniqueCount="30">
  <si>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</si>
  <si>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</si>
  <si>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</si>
  <si>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</si>
  <si>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</si>
  <si>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</si>
  <si>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</si>
  <si>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</si>
  <si>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</si>
  <si>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</si>
  <si>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</si>
  <si>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</si>
  <si>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</si>
  <si>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</si>
  <si>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Nº da Medição</t>
  </si>
  <si>
    <t xml:space="preserve">Valor da Medição </t>
  </si>
  <si>
    <t>Empresa Contratada</t>
  </si>
  <si>
    <t>Data de Início da obra</t>
  </si>
  <si>
    <t>Data prevista para conclusão da obra</t>
  </si>
  <si>
    <t>DATA DE ATUALIZAÇÃO:</t>
  </si>
  <si>
    <t>QUADRO DE ACOMPANHAMENTO DE OBRAS DE CONSTRUÇÃO/REFORMA EM EXECUÇÃO</t>
  </si>
  <si>
    <t>6ª Medição</t>
  </si>
  <si>
    <t>Valor do contrato atualizado (Aditamento contrarual/Apostilamento)</t>
  </si>
  <si>
    <t>093/2025</t>
  </si>
  <si>
    <t>São Felipe</t>
  </si>
  <si>
    <t>Construção do novo Fórum da Comarca de São Felipe</t>
  </si>
  <si>
    <t>CS CONSTRUÇÕES E EMPREENDIMENTOS LTDA - CNPJ 33.833.880/0001-36</t>
  </si>
  <si>
    <t>295/2025-DEA</t>
  </si>
  <si>
    <t>2ª Medição A</t>
  </si>
  <si>
    <t>2ª Medição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</si>
</sst>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1" applyFont="1"/>
    <xf numFmtId="0" fontId="4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vertical="center"/>
    </xf>
    <xf numFmtId="10" fontId="3" fillId="0" borderId="2" xfId="2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0" fontId="3" fillId="0" borderId="5" xfId="2" applyNumberFormat="1" applyFont="1" applyBorder="1" applyAlignment="1">
      <alignment vertical="center"/>
    </xf>
    <xf numFmtId="44" fontId="3" fillId="0" borderId="1" xfId="1" applyFont="1" applyBorder="1"/>
    <xf numFmtId="44" fontId="3" fillId="0" borderId="5" xfId="1" applyFont="1" applyBorder="1"/>
    <xf numFmtId="44" fontId="5" fillId="0" borderId="0" xfId="1" applyFont="1" applyAlignment="1"/>
    <xf numFmtId="14" fontId="5" fillId="0" borderId="0" xfId="0" applyNumberFormat="1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7" fillId="2" borderId="8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0" xfId="0" applyFont="1"/>
    <xf numFmtId="44" fontId="3" fillId="0" borderId="2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4" fillId="0" borderId="13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44" fontId="4" fillId="0" borderId="13" xfId="1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4" fontId="5" fillId="0" borderId="0" xfId="1" applyFont="1" applyAlignment="1">
      <alignment horizontal="right"/>
    </xf>
    <xf numFmtId="44" fontId="3" fillId="0" borderId="4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P14"/>
  <sheetViews>
    <sheetView tabSelected="1" zoomScale="90" zoomScaleNormal="90" workbookViewId="0">
      <selection activeCell="M21" sqref="M21:M22"/>
    </sheetView>
  </sheetViews>
  <sheetFormatPr defaultRowHeight="13.5" x14ac:dyDescent="0.25"/>
  <cols>
    <col min="1" max="1" width="10.42578125" style="5" bestFit="1" customWidth="1"/>
    <col min="2" max="2" width="12.28515625" style="5" bestFit="1" customWidth="1"/>
    <col min="3" max="3" width="10" style="21" bestFit="1" customWidth="1"/>
    <col min="4" max="4" width="27.85546875" style="5" customWidth="1"/>
    <col min="5" max="6" width="15.85546875" style="6" bestFit="1" customWidth="1"/>
    <col min="7" max="7" width="32.7109375" style="5" customWidth="1"/>
    <col min="8" max="8" width="10.140625" style="5" bestFit="1" customWidth="1"/>
    <col min="9" max="9" width="9.140625" style="5"/>
    <col min="10" max="10" width="10.140625" style="5" bestFit="1" customWidth="1"/>
    <col min="11" max="11" width="11.5703125" style="5" bestFit="1" customWidth="1"/>
    <col min="12" max="12" width="15.85546875" style="6" bestFit="1" customWidth="1"/>
    <col min="13" max="13" width="9.42578125" style="5" bestFit="1" customWidth="1"/>
    <col min="14" max="14" width="16.85546875" style="5" bestFit="1" customWidth="1"/>
    <col min="15" max="15" width="9.140625" style="5"/>
    <col min="16" max="16" width="15.85546875" style="5" bestFit="1" customWidth="1"/>
    <col min="17" max="16384" width="9.140625" style="5"/>
  </cols>
  <sheetData>
    <row r="1" spans="1:16" ht="15" customHeight="1" x14ac:dyDescent="0.25">
      <c r="M1" s="14"/>
      <c r="N1" s="54" t="s">
        <v>19</v>
      </c>
      <c r="O1" s="54"/>
      <c r="P1" s="15">
        <v>46112</v>
      </c>
    </row>
    <row r="2" spans="1:16" ht="13.5" customHeight="1" x14ac:dyDescent="0.25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3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13.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3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4.25" customHeight="1" thickBo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s="1" customFormat="1" ht="67.5" customHeight="1" thickBot="1" x14ac:dyDescent="0.3">
      <c r="A7" s="16" t="s">
        <v>0</v>
      </c>
      <c r="B7" s="17" t="s">
        <v>1</v>
      </c>
      <c r="C7" s="17" t="s">
        <v>2</v>
      </c>
      <c r="D7" s="17" t="s">
        <v>3</v>
      </c>
      <c r="E7" s="18" t="s">
        <v>4</v>
      </c>
      <c r="F7" s="19" t="s">
        <v>22</v>
      </c>
      <c r="G7" s="17" t="s">
        <v>16</v>
      </c>
      <c r="H7" s="17" t="s">
        <v>17</v>
      </c>
      <c r="I7" s="17" t="s">
        <v>5</v>
      </c>
      <c r="J7" s="17" t="s">
        <v>18</v>
      </c>
      <c r="K7" s="17" t="s">
        <v>14</v>
      </c>
      <c r="L7" s="18" t="s">
        <v>15</v>
      </c>
      <c r="M7" s="17" t="s">
        <v>13</v>
      </c>
      <c r="N7" s="17" t="s">
        <v>10</v>
      </c>
      <c r="O7" s="17" t="s">
        <v>11</v>
      </c>
      <c r="P7" s="20" t="s">
        <v>12</v>
      </c>
    </row>
    <row r="8" spans="1:16" s="4" customFormat="1" x14ac:dyDescent="0.25">
      <c r="A8" s="43" t="s">
        <v>23</v>
      </c>
      <c r="B8" s="40" t="s">
        <v>27</v>
      </c>
      <c r="C8" s="46" t="s">
        <v>24</v>
      </c>
      <c r="D8" s="49" t="s">
        <v>25</v>
      </c>
      <c r="E8" s="31">
        <v>6209941.1399999997</v>
      </c>
      <c r="F8" s="31">
        <v>0</v>
      </c>
      <c r="G8" s="34" t="s">
        <v>26</v>
      </c>
      <c r="H8" s="37">
        <v>45983</v>
      </c>
      <c r="I8" s="40">
        <v>210</v>
      </c>
      <c r="J8" s="37">
        <f>H8+I8-1</f>
        <v>46192</v>
      </c>
      <c r="K8" s="7" t="s">
        <v>6</v>
      </c>
      <c r="L8" s="8">
        <v>1423682.98</v>
      </c>
      <c r="M8" s="9">
        <f>L8/$E$8</f>
        <v>0.2292586914922031</v>
      </c>
      <c r="N8" s="22">
        <f t="shared" ref="N8" si="0">SUM(L8:L14)</f>
        <v>2490383.12</v>
      </c>
      <c r="O8" s="25">
        <f t="shared" ref="O8" si="1">N8/E8</f>
        <v>0.40103167869961487</v>
      </c>
      <c r="P8" s="28">
        <f t="shared" ref="P8" si="2">E8-N8</f>
        <v>3719558.0199999996</v>
      </c>
    </row>
    <row r="9" spans="1:16" s="4" customFormat="1" x14ac:dyDescent="0.25">
      <c r="A9" s="44"/>
      <c r="B9" s="41"/>
      <c r="C9" s="47"/>
      <c r="D9" s="50"/>
      <c r="E9" s="32"/>
      <c r="F9" s="32"/>
      <c r="G9" s="35"/>
      <c r="H9" s="38"/>
      <c r="I9" s="41"/>
      <c r="J9" s="38"/>
      <c r="K9" s="2" t="s">
        <v>28</v>
      </c>
      <c r="L9" s="12">
        <v>186408.41</v>
      </c>
      <c r="M9" s="3">
        <f t="shared" ref="M9:M14" si="3">L9/$E$8</f>
        <v>3.0017741842880013E-2</v>
      </c>
      <c r="N9" s="23"/>
      <c r="O9" s="26"/>
      <c r="P9" s="55"/>
    </row>
    <row r="10" spans="1:16" s="4" customFormat="1" x14ac:dyDescent="0.25">
      <c r="A10" s="44"/>
      <c r="B10" s="41"/>
      <c r="C10" s="47"/>
      <c r="D10" s="50"/>
      <c r="E10" s="32"/>
      <c r="F10" s="32"/>
      <c r="G10" s="35"/>
      <c r="H10" s="38"/>
      <c r="I10" s="41"/>
      <c r="J10" s="38"/>
      <c r="K10" s="2" t="s">
        <v>29</v>
      </c>
      <c r="L10" s="12">
        <v>354586.7</v>
      </c>
      <c r="M10" s="3">
        <f t="shared" si="3"/>
        <v>5.7099848775700318E-2</v>
      </c>
      <c r="N10" s="23"/>
      <c r="O10" s="26"/>
      <c r="P10" s="55"/>
    </row>
    <row r="11" spans="1:16" s="4" customFormat="1" x14ac:dyDescent="0.25">
      <c r="A11" s="44"/>
      <c r="B11" s="41"/>
      <c r="C11" s="47"/>
      <c r="D11" s="50"/>
      <c r="E11" s="32"/>
      <c r="F11" s="32"/>
      <c r="G11" s="35"/>
      <c r="H11" s="38"/>
      <c r="I11" s="41"/>
      <c r="J11" s="38"/>
      <c r="K11" s="2" t="s">
        <v>7</v>
      </c>
      <c r="L11" s="12">
        <v>525705.03</v>
      </c>
      <c r="M11" s="3">
        <f t="shared" si="3"/>
        <v>8.465539658883145E-2</v>
      </c>
      <c r="N11" s="23"/>
      <c r="O11" s="26"/>
      <c r="P11" s="55"/>
    </row>
    <row r="12" spans="1:16" s="4" customFormat="1" x14ac:dyDescent="0.25">
      <c r="A12" s="44"/>
      <c r="B12" s="41"/>
      <c r="C12" s="47"/>
      <c r="D12" s="50"/>
      <c r="E12" s="32"/>
      <c r="F12" s="32"/>
      <c r="G12" s="35"/>
      <c r="H12" s="38"/>
      <c r="I12" s="41"/>
      <c r="J12" s="38"/>
      <c r="K12" s="2" t="s">
        <v>8</v>
      </c>
      <c r="L12" s="12">
        <v>0</v>
      </c>
      <c r="M12" s="3">
        <f t="shared" si="3"/>
        <v>0</v>
      </c>
      <c r="N12" s="23"/>
      <c r="O12" s="26"/>
      <c r="P12" s="55"/>
    </row>
    <row r="13" spans="1:16" s="4" customFormat="1" x14ac:dyDescent="0.25">
      <c r="A13" s="44"/>
      <c r="B13" s="41"/>
      <c r="C13" s="47"/>
      <c r="D13" s="50"/>
      <c r="E13" s="32"/>
      <c r="F13" s="32"/>
      <c r="G13" s="35"/>
      <c r="H13" s="38"/>
      <c r="I13" s="41"/>
      <c r="J13" s="38"/>
      <c r="K13" s="2" t="s">
        <v>9</v>
      </c>
      <c r="L13" s="12">
        <v>0</v>
      </c>
      <c r="M13" s="3">
        <f t="shared" si="3"/>
        <v>0</v>
      </c>
      <c r="N13" s="23"/>
      <c r="O13" s="26"/>
      <c r="P13" s="29"/>
    </row>
    <row r="14" spans="1:16" ht="14.25" thickBot="1" x14ac:dyDescent="0.3">
      <c r="A14" s="45"/>
      <c r="B14" s="42"/>
      <c r="C14" s="48"/>
      <c r="D14" s="51"/>
      <c r="E14" s="33"/>
      <c r="F14" s="33"/>
      <c r="G14" s="36"/>
      <c r="H14" s="39"/>
      <c r="I14" s="42"/>
      <c r="J14" s="39"/>
      <c r="K14" s="10" t="s">
        <v>21</v>
      </c>
      <c r="L14" s="13">
        <v>0</v>
      </c>
      <c r="M14" s="11">
        <f t="shared" si="3"/>
        <v>0</v>
      </c>
      <c r="N14" s="24"/>
      <c r="O14" s="27"/>
      <c r="P14" s="30"/>
    </row>
  </sheetData>
  <mergeCells count="15">
    <mergeCell ref="A2:P6"/>
    <mergeCell ref="N1:O1"/>
    <mergeCell ref="A8:A14"/>
    <mergeCell ref="B8:B14"/>
    <mergeCell ref="C8:C14"/>
    <mergeCell ref="D8:D14"/>
    <mergeCell ref="E8:E14"/>
    <mergeCell ref="N8:N14"/>
    <mergeCell ref="O8:O14"/>
    <mergeCell ref="P8:P14"/>
    <mergeCell ref="F8:F14"/>
    <mergeCell ref="G8:G14"/>
    <mergeCell ref="H8:H14"/>
    <mergeCell ref="I8:I14"/>
    <mergeCell ref="J8:J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2025-02-26T22:10:02Z</dcterms:created>
  <dcterms:modified xsi:type="dcterms:W3CDTF">2026-03-31T20:24:17Z</dcterms:modified>
</cp:coreProperties>
</file>