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"/>
    </mc:Choice>
  </mc:AlternateContent>
  <xr:revisionPtr revIDLastSave="0" documentId="13_ncr:1_{5A6BFF5E-B3A6-41D1-B503-0B2BD3A37589}" xr6:coauthVersionLast="47" xr6:coauthVersionMax="47" xr10:uidLastSave="{00000000-0000-0000-0000-000000000000}"/>
  <bookViews>
    <workbookView xWindow="-90" yWindow="0" windowWidth="21900" windowHeight="15855" xr2:uid="{6F86EB29-9847-4832-BA74-44D4C4D800BF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N15" i="1"/>
  <c r="M15" i="1"/>
  <c r="J15" i="1"/>
  <c r="M9" i="1"/>
  <c r="M10" i="1"/>
  <c r="M11" i="1"/>
  <c r="M12" i="1"/>
  <c r="M13" i="1"/>
  <c r="M14" i="1"/>
  <c r="M8" i="1"/>
  <c r="N8" i="1"/>
  <c r="P8" i="1" s="1"/>
  <c r="J8" i="1"/>
  <c r="P15" i="1" l="1"/>
  <c r="O15" i="1"/>
  <c r="O8" i="1"/>
</calcChain>
</file>

<file path=xl/sharedStrings.xml><?xml version="1.0" encoding="utf-8"?>
<sst xmlns="http://schemas.openxmlformats.org/spreadsheetml/2006/main" count="42" uniqueCount="37">
  <si>
    <t>Contrato</t>
  </si>
  <si>
    <t>Ordem de Serviço</t>
  </si>
  <si>
    <t>Comarca</t>
  </si>
  <si>
    <t>Objeto</t>
  </si>
  <si>
    <t>Valor contratado</t>
  </si>
  <si>
    <t>Prazo de execução</t>
  </si>
  <si>
    <t>1ª Medição</t>
  </si>
  <si>
    <t>3ª Medição</t>
  </si>
  <si>
    <t>4ª Medição</t>
  </si>
  <si>
    <t>5ª Medição</t>
  </si>
  <si>
    <t>Total Executado</t>
  </si>
  <si>
    <t>% Acumu.</t>
  </si>
  <si>
    <t>Saldo Contratual</t>
  </si>
  <si>
    <t>% Executado</t>
  </si>
  <si>
    <t>Nº da Medição</t>
  </si>
  <si>
    <t xml:space="preserve">Valor da Medição </t>
  </si>
  <si>
    <t>Empresa Contratada</t>
  </si>
  <si>
    <t>Data de Início da obra</t>
  </si>
  <si>
    <t>Data prevista para conclusão da obra</t>
  </si>
  <si>
    <t>DATA DE ATUALIZAÇÃO:</t>
  </si>
  <si>
    <t>QUADRO DE ACOMPANHAMENTO DE OBRAS DE CONSTRUÇÃO/REFORMA EM EXECUÇÃO</t>
  </si>
  <si>
    <t>6ª Medição</t>
  </si>
  <si>
    <t>Valor do contrato atualizado (Aditamento contrarual/Apostilamento)</t>
  </si>
  <si>
    <t>093/2025</t>
  </si>
  <si>
    <t>São Felipe</t>
  </si>
  <si>
    <t>Construção do novo Fórum da Comarca de São Felipe</t>
  </si>
  <si>
    <t>CS CONSTRUÇÕES E EMPREENDIMENTOS LTDA - CNPJ 33.833.880/0001-36</t>
  </si>
  <si>
    <t>295/2025-DEA</t>
  </si>
  <si>
    <t>2ª Medição A</t>
  </si>
  <si>
    <t>2ª Medição B</t>
  </si>
  <si>
    <t>Catú</t>
  </si>
  <si>
    <t>Construção do novo Fórum da Comarca de Catú</t>
  </si>
  <si>
    <t>CSG ENGENHARIA LTDA - CNPJ 01.027.728/0001-70</t>
  </si>
  <si>
    <t>2ª Medição</t>
  </si>
  <si>
    <t xml:space="preserve">2ª Medição </t>
  </si>
  <si>
    <t>016/2026</t>
  </si>
  <si>
    <t>055/2026-DEA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</si>
</sst>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3" fillId="0" borderId="1" xfId="2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1" applyFont="1"/>
    <xf numFmtId="0" fontId="4" fillId="0" borderId="2" xfId="0" applyFont="1" applyBorder="1" applyAlignment="1">
      <alignment horizontal="center" vertical="center"/>
    </xf>
    <xf numFmtId="44" fontId="3" fillId="0" borderId="2" xfId="1" applyFont="1" applyBorder="1" applyAlignment="1">
      <alignment vertical="center"/>
    </xf>
    <xf numFmtId="10" fontId="3" fillId="0" borderId="2" xfId="2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0" fontId="3" fillId="0" borderId="5" xfId="2" applyNumberFormat="1" applyFont="1" applyBorder="1" applyAlignment="1">
      <alignment vertical="center"/>
    </xf>
    <xf numFmtId="44" fontId="3" fillId="0" borderId="1" xfId="1" applyFont="1" applyBorder="1"/>
    <xf numFmtId="44" fontId="3" fillId="0" borderId="5" xfId="1" applyFont="1" applyBorder="1"/>
    <xf numFmtId="44" fontId="5" fillId="0" borderId="0" xfId="1" applyFont="1" applyAlignment="1"/>
    <xf numFmtId="14" fontId="5" fillId="0" borderId="0" xfId="0" applyNumberFormat="1" applyFont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4" fontId="2" fillId="2" borderId="8" xfId="1" applyFont="1" applyFill="1" applyBorder="1" applyAlignment="1">
      <alignment horizontal="center" vertical="center" wrapText="1"/>
    </xf>
    <xf numFmtId="44" fontId="7" fillId="2" borderId="8" xfId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4" fontId="5" fillId="0" borderId="0" xfId="1" applyFont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4" fontId="4" fillId="0" borderId="11" xfId="1" applyFont="1" applyFill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4" fillId="0" borderId="13" xfId="1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 wrapText="1"/>
    </xf>
    <xf numFmtId="44" fontId="4" fillId="0" borderId="12" xfId="1" applyFont="1" applyFill="1" applyBorder="1" applyAlignment="1">
      <alignment horizontal="center" vertical="center" wrapText="1"/>
    </xf>
    <xf numFmtId="44" fontId="4" fillId="0" borderId="13" xfId="1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86784</xdr:rowOff>
    </xdr:from>
    <xdr:to>
      <xdr:col>1</xdr:col>
      <xdr:colOff>78619</xdr:colOff>
      <xdr:row>5</xdr:row>
      <xdr:rowOff>135770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71C84AB-D712-4F92-8678-46C3E28F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86784"/>
          <a:ext cx="734785" cy="91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923925</xdr:colOff>
      <xdr:row>2</xdr:row>
      <xdr:rowOff>57150</xdr:rowOff>
    </xdr:from>
    <xdr:to>
      <xdr:col>15</xdr:col>
      <xdr:colOff>1050925</xdr:colOff>
      <xdr:row>4</xdr:row>
      <xdr:rowOff>159385</xdr:rowOff>
    </xdr:to>
    <xdr:pic>
      <xdr:nvPicPr>
        <xdr:cNvPr id="3" name="Imagem 2" descr="COOBA (1)">
          <a:extLst>
            <a:ext uri="{FF2B5EF4-FFF2-40B4-BE49-F238E27FC236}">
              <a16:creationId xmlns:a16="http://schemas.microsoft.com/office/drawing/2014/main" id="{0BCBAB2B-5BB3-55F6-0AE7-91096F032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77900" y="400050"/>
          <a:ext cx="1860550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6AB4-BDAE-4079-B8BE-D7B7F08A6F54}">
  <dimension ref="A1:P21"/>
  <sheetViews>
    <sheetView tabSelected="1" topLeftCell="D1" zoomScale="90" zoomScaleNormal="90" workbookViewId="0">
      <selection activeCell="A2" sqref="A2:P6"/>
    </sheetView>
  </sheetViews>
  <sheetFormatPr defaultRowHeight="13.5" x14ac:dyDescent="0.25"/>
  <cols>
    <col min="1" max="1" width="10.42578125" style="5" bestFit="1" customWidth="1"/>
    <col min="2" max="2" width="12.28515625" style="5" bestFit="1" customWidth="1"/>
    <col min="3" max="3" width="10" style="21" bestFit="1" customWidth="1"/>
    <col min="4" max="4" width="27.85546875" style="5" customWidth="1"/>
    <col min="5" max="6" width="15.85546875" style="6" bestFit="1" customWidth="1"/>
    <col min="7" max="7" width="32.7109375" style="5" customWidth="1"/>
    <col min="8" max="8" width="10.140625" style="5" bestFit="1" customWidth="1"/>
    <col min="9" max="9" width="9.140625" style="5"/>
    <col min="10" max="10" width="10.140625" style="5" bestFit="1" customWidth="1"/>
    <col min="11" max="11" width="11.5703125" style="5" bestFit="1" customWidth="1"/>
    <col min="12" max="12" width="15.85546875" style="6" bestFit="1" customWidth="1"/>
    <col min="13" max="13" width="9.42578125" style="5" bestFit="1" customWidth="1"/>
    <col min="14" max="14" width="16.85546875" style="5" bestFit="1" customWidth="1"/>
    <col min="15" max="15" width="9.140625" style="5"/>
    <col min="16" max="16" width="15.85546875" style="5" bestFit="1" customWidth="1"/>
    <col min="17" max="16384" width="9.140625" style="5"/>
  </cols>
  <sheetData>
    <row r="1" spans="1:16" ht="15" customHeight="1" x14ac:dyDescent="0.25">
      <c r="M1" s="14"/>
      <c r="N1" s="24" t="s">
        <v>19</v>
      </c>
      <c r="O1" s="24"/>
      <c r="P1" s="15">
        <v>46154</v>
      </c>
    </row>
    <row r="2" spans="1:16" ht="13.5" customHeight="1" x14ac:dyDescent="0.25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3.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3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3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4.25" customHeight="1" thickBot="1" x14ac:dyDescent="0.3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s="1" customFormat="1" ht="67.5" customHeight="1" thickBot="1" x14ac:dyDescent="0.3">
      <c r="A7" s="16" t="s">
        <v>0</v>
      </c>
      <c r="B7" s="17" t="s">
        <v>1</v>
      </c>
      <c r="C7" s="17" t="s">
        <v>2</v>
      </c>
      <c r="D7" s="17" t="s">
        <v>3</v>
      </c>
      <c r="E7" s="18" t="s">
        <v>4</v>
      </c>
      <c r="F7" s="19" t="s">
        <v>22</v>
      </c>
      <c r="G7" s="17" t="s">
        <v>16</v>
      </c>
      <c r="H7" s="17" t="s">
        <v>17</v>
      </c>
      <c r="I7" s="17" t="s">
        <v>5</v>
      </c>
      <c r="J7" s="17" t="s">
        <v>18</v>
      </c>
      <c r="K7" s="17" t="s">
        <v>14</v>
      </c>
      <c r="L7" s="18" t="s">
        <v>15</v>
      </c>
      <c r="M7" s="17" t="s">
        <v>13</v>
      </c>
      <c r="N7" s="17" t="s">
        <v>10</v>
      </c>
      <c r="O7" s="17" t="s">
        <v>11</v>
      </c>
      <c r="P7" s="20" t="s">
        <v>12</v>
      </c>
    </row>
    <row r="8" spans="1:16" s="4" customFormat="1" x14ac:dyDescent="0.25">
      <c r="A8" s="25" t="s">
        <v>23</v>
      </c>
      <c r="B8" s="28" t="s">
        <v>27</v>
      </c>
      <c r="C8" s="31" t="s">
        <v>24</v>
      </c>
      <c r="D8" s="34" t="s">
        <v>25</v>
      </c>
      <c r="E8" s="37">
        <v>6209941.1399999997</v>
      </c>
      <c r="F8" s="37">
        <v>0</v>
      </c>
      <c r="G8" s="50" t="s">
        <v>26</v>
      </c>
      <c r="H8" s="53">
        <v>45983</v>
      </c>
      <c r="I8" s="28">
        <v>210</v>
      </c>
      <c r="J8" s="53">
        <f>H8+I8-1</f>
        <v>46192</v>
      </c>
      <c r="K8" s="7" t="s">
        <v>6</v>
      </c>
      <c r="L8" s="8">
        <v>1423682.98</v>
      </c>
      <c r="M8" s="9">
        <f>L8/$E$8</f>
        <v>0.2292586914922031</v>
      </c>
      <c r="N8" s="40">
        <f t="shared" ref="N8" si="0">SUM(L8:L14)</f>
        <v>2490383.12</v>
      </c>
      <c r="O8" s="43">
        <f t="shared" ref="O8" si="1">N8/E8</f>
        <v>0.40103167869961487</v>
      </c>
      <c r="P8" s="46">
        <f t="shared" ref="P8" si="2">E8-N8</f>
        <v>3719558.0199999996</v>
      </c>
    </row>
    <row r="9" spans="1:16" s="4" customFormat="1" x14ac:dyDescent="0.25">
      <c r="A9" s="26"/>
      <c r="B9" s="29"/>
      <c r="C9" s="32"/>
      <c r="D9" s="35"/>
      <c r="E9" s="38"/>
      <c r="F9" s="38"/>
      <c r="G9" s="51"/>
      <c r="H9" s="54"/>
      <c r="I9" s="29"/>
      <c r="J9" s="54"/>
      <c r="K9" s="2" t="s">
        <v>28</v>
      </c>
      <c r="L9" s="12">
        <v>186408.41</v>
      </c>
      <c r="M9" s="3">
        <f t="shared" ref="M9:M14" si="3">L9/$E$8</f>
        <v>3.0017741842880013E-2</v>
      </c>
      <c r="N9" s="41"/>
      <c r="O9" s="44"/>
      <c r="P9" s="47"/>
    </row>
    <row r="10" spans="1:16" s="4" customFormat="1" x14ac:dyDescent="0.25">
      <c r="A10" s="26"/>
      <c r="B10" s="29"/>
      <c r="C10" s="32"/>
      <c r="D10" s="35"/>
      <c r="E10" s="38"/>
      <c r="F10" s="38"/>
      <c r="G10" s="51"/>
      <c r="H10" s="54"/>
      <c r="I10" s="29"/>
      <c r="J10" s="54"/>
      <c r="K10" s="2" t="s">
        <v>29</v>
      </c>
      <c r="L10" s="12">
        <v>354586.7</v>
      </c>
      <c r="M10" s="3">
        <f t="shared" si="3"/>
        <v>5.7099848775700318E-2</v>
      </c>
      <c r="N10" s="41"/>
      <c r="O10" s="44"/>
      <c r="P10" s="47"/>
    </row>
    <row r="11" spans="1:16" s="4" customFormat="1" x14ac:dyDescent="0.25">
      <c r="A11" s="26"/>
      <c r="B11" s="29"/>
      <c r="C11" s="32"/>
      <c r="D11" s="35"/>
      <c r="E11" s="38"/>
      <c r="F11" s="38"/>
      <c r="G11" s="51"/>
      <c r="H11" s="54"/>
      <c r="I11" s="29"/>
      <c r="J11" s="54"/>
      <c r="K11" s="2" t="s">
        <v>7</v>
      </c>
      <c r="L11" s="12">
        <v>525705.03</v>
      </c>
      <c r="M11" s="3">
        <f t="shared" si="3"/>
        <v>8.465539658883145E-2</v>
      </c>
      <c r="N11" s="41"/>
      <c r="O11" s="44"/>
      <c r="P11" s="47"/>
    </row>
    <row r="12" spans="1:16" s="4" customFormat="1" x14ac:dyDescent="0.25">
      <c r="A12" s="26"/>
      <c r="B12" s="29"/>
      <c r="C12" s="32"/>
      <c r="D12" s="35"/>
      <c r="E12" s="38"/>
      <c r="F12" s="38"/>
      <c r="G12" s="51"/>
      <c r="H12" s="54"/>
      <c r="I12" s="29"/>
      <c r="J12" s="54"/>
      <c r="K12" s="2" t="s">
        <v>8</v>
      </c>
      <c r="L12" s="12">
        <v>0</v>
      </c>
      <c r="M12" s="3">
        <f t="shared" si="3"/>
        <v>0</v>
      </c>
      <c r="N12" s="41"/>
      <c r="O12" s="44"/>
      <c r="P12" s="47"/>
    </row>
    <row r="13" spans="1:16" s="4" customFormat="1" x14ac:dyDescent="0.25">
      <c r="A13" s="26"/>
      <c r="B13" s="29"/>
      <c r="C13" s="32"/>
      <c r="D13" s="35"/>
      <c r="E13" s="38"/>
      <c r="F13" s="38"/>
      <c r="G13" s="51"/>
      <c r="H13" s="54"/>
      <c r="I13" s="29"/>
      <c r="J13" s="54"/>
      <c r="K13" s="2" t="s">
        <v>9</v>
      </c>
      <c r="L13" s="12">
        <v>0</v>
      </c>
      <c r="M13" s="3">
        <f t="shared" si="3"/>
        <v>0</v>
      </c>
      <c r="N13" s="41"/>
      <c r="O13" s="44"/>
      <c r="P13" s="48"/>
    </row>
    <row r="14" spans="1:16" ht="14.25" thickBot="1" x14ac:dyDescent="0.3">
      <c r="A14" s="27"/>
      <c r="B14" s="30"/>
      <c r="C14" s="33"/>
      <c r="D14" s="36"/>
      <c r="E14" s="39"/>
      <c r="F14" s="39"/>
      <c r="G14" s="52"/>
      <c r="H14" s="55"/>
      <c r="I14" s="30"/>
      <c r="J14" s="55"/>
      <c r="K14" s="10" t="s">
        <v>21</v>
      </c>
      <c r="L14" s="13">
        <v>0</v>
      </c>
      <c r="M14" s="11">
        <f t="shared" si="3"/>
        <v>0</v>
      </c>
      <c r="N14" s="42"/>
      <c r="O14" s="45"/>
      <c r="P14" s="49"/>
    </row>
    <row r="15" spans="1:16" s="4" customFormat="1" x14ac:dyDescent="0.25">
      <c r="A15" s="25" t="s">
        <v>35</v>
      </c>
      <c r="B15" s="28" t="s">
        <v>36</v>
      </c>
      <c r="C15" s="31" t="s">
        <v>30</v>
      </c>
      <c r="D15" s="34" t="s">
        <v>31</v>
      </c>
      <c r="E15" s="37">
        <v>14352545.49</v>
      </c>
      <c r="F15" s="37">
        <v>0</v>
      </c>
      <c r="G15" s="50" t="s">
        <v>32</v>
      </c>
      <c r="H15" s="53">
        <v>46122</v>
      </c>
      <c r="I15" s="28">
        <v>315</v>
      </c>
      <c r="J15" s="53">
        <f>H15+I15-1</f>
        <v>46436</v>
      </c>
      <c r="K15" s="7" t="s">
        <v>6</v>
      </c>
      <c r="L15" s="8">
        <v>718252.96</v>
      </c>
      <c r="M15" s="9">
        <f>L15/$E$8</f>
        <v>0.1156617983660953</v>
      </c>
      <c r="N15" s="40">
        <f t="shared" ref="N15" si="4">SUM(L15:L21)</f>
        <v>718252.96</v>
      </c>
      <c r="O15" s="43">
        <f t="shared" ref="O15" si="5">N15/E15</f>
        <v>5.0043594044027653E-2</v>
      </c>
      <c r="P15" s="46">
        <f t="shared" ref="P15" si="6">E15-N15</f>
        <v>13634292.530000001</v>
      </c>
    </row>
    <row r="16" spans="1:16" s="4" customFormat="1" x14ac:dyDescent="0.25">
      <c r="A16" s="26"/>
      <c r="B16" s="29"/>
      <c r="C16" s="32"/>
      <c r="D16" s="35"/>
      <c r="E16" s="38"/>
      <c r="F16" s="38"/>
      <c r="G16" s="51"/>
      <c r="H16" s="54"/>
      <c r="I16" s="29"/>
      <c r="J16" s="54"/>
      <c r="K16" s="2" t="s">
        <v>33</v>
      </c>
      <c r="L16" s="12">
        <v>0</v>
      </c>
      <c r="M16" s="3">
        <f t="shared" ref="M16:M21" si="7">L16/$E$8</f>
        <v>0</v>
      </c>
      <c r="N16" s="41"/>
      <c r="O16" s="44"/>
      <c r="P16" s="47"/>
    </row>
    <row r="17" spans="1:16" s="4" customFormat="1" x14ac:dyDescent="0.25">
      <c r="A17" s="26"/>
      <c r="B17" s="29"/>
      <c r="C17" s="32"/>
      <c r="D17" s="35"/>
      <c r="E17" s="38"/>
      <c r="F17" s="38"/>
      <c r="G17" s="51"/>
      <c r="H17" s="54"/>
      <c r="I17" s="29"/>
      <c r="J17" s="54"/>
      <c r="K17" s="2" t="s">
        <v>34</v>
      </c>
      <c r="L17" s="12">
        <v>0</v>
      </c>
      <c r="M17" s="3">
        <f t="shared" si="7"/>
        <v>0</v>
      </c>
      <c r="N17" s="41"/>
      <c r="O17" s="44"/>
      <c r="P17" s="47"/>
    </row>
    <row r="18" spans="1:16" s="4" customFormat="1" x14ac:dyDescent="0.25">
      <c r="A18" s="26"/>
      <c r="B18" s="29"/>
      <c r="C18" s="32"/>
      <c r="D18" s="35"/>
      <c r="E18" s="38"/>
      <c r="F18" s="38"/>
      <c r="G18" s="51"/>
      <c r="H18" s="54"/>
      <c r="I18" s="29"/>
      <c r="J18" s="54"/>
      <c r="K18" s="2" t="s">
        <v>7</v>
      </c>
      <c r="L18" s="12">
        <v>0</v>
      </c>
      <c r="M18" s="3">
        <f t="shared" si="7"/>
        <v>0</v>
      </c>
      <c r="N18" s="41"/>
      <c r="O18" s="44"/>
      <c r="P18" s="47"/>
    </row>
    <row r="19" spans="1:16" s="4" customFormat="1" x14ac:dyDescent="0.25">
      <c r="A19" s="26"/>
      <c r="B19" s="29"/>
      <c r="C19" s="32"/>
      <c r="D19" s="35"/>
      <c r="E19" s="38"/>
      <c r="F19" s="38"/>
      <c r="G19" s="51"/>
      <c r="H19" s="54"/>
      <c r="I19" s="29"/>
      <c r="J19" s="54"/>
      <c r="K19" s="2" t="s">
        <v>8</v>
      </c>
      <c r="L19" s="12">
        <v>0</v>
      </c>
      <c r="M19" s="3">
        <f t="shared" si="7"/>
        <v>0</v>
      </c>
      <c r="N19" s="41"/>
      <c r="O19" s="44"/>
      <c r="P19" s="47"/>
    </row>
    <row r="20" spans="1:16" s="4" customFormat="1" x14ac:dyDescent="0.25">
      <c r="A20" s="26"/>
      <c r="B20" s="29"/>
      <c r="C20" s="32"/>
      <c r="D20" s="35"/>
      <c r="E20" s="38"/>
      <c r="F20" s="38"/>
      <c r="G20" s="51"/>
      <c r="H20" s="54"/>
      <c r="I20" s="29"/>
      <c r="J20" s="54"/>
      <c r="K20" s="2" t="s">
        <v>9</v>
      </c>
      <c r="L20" s="12">
        <v>0</v>
      </c>
      <c r="M20" s="3">
        <f t="shared" si="7"/>
        <v>0</v>
      </c>
      <c r="N20" s="41"/>
      <c r="O20" s="44"/>
      <c r="P20" s="48"/>
    </row>
    <row r="21" spans="1:16" ht="14.25" thickBot="1" x14ac:dyDescent="0.3">
      <c r="A21" s="27"/>
      <c r="B21" s="30"/>
      <c r="C21" s="33"/>
      <c r="D21" s="36"/>
      <c r="E21" s="39"/>
      <c r="F21" s="39"/>
      <c r="G21" s="52"/>
      <c r="H21" s="55"/>
      <c r="I21" s="30"/>
      <c r="J21" s="55"/>
      <c r="K21" s="10" t="s">
        <v>21</v>
      </c>
      <c r="L21" s="13">
        <v>0</v>
      </c>
      <c r="M21" s="11">
        <f t="shared" si="7"/>
        <v>0</v>
      </c>
      <c r="N21" s="42"/>
      <c r="O21" s="45"/>
      <c r="P21" s="49"/>
    </row>
  </sheetData>
  <mergeCells count="28">
    <mergeCell ref="N15:N21"/>
    <mergeCell ref="O15:O21"/>
    <mergeCell ref="P15:P21"/>
    <mergeCell ref="F15:F21"/>
    <mergeCell ref="G15:G21"/>
    <mergeCell ref="H15:H21"/>
    <mergeCell ref="I15:I21"/>
    <mergeCell ref="J15:J21"/>
    <mergeCell ref="A15:A21"/>
    <mergeCell ref="B15:B21"/>
    <mergeCell ref="C15:C21"/>
    <mergeCell ref="D15:D21"/>
    <mergeCell ref="E15:E21"/>
    <mergeCell ref="A2:P6"/>
    <mergeCell ref="N1:O1"/>
    <mergeCell ref="A8:A14"/>
    <mergeCell ref="B8:B14"/>
    <mergeCell ref="C8:C14"/>
    <mergeCell ref="D8:D14"/>
    <mergeCell ref="E8:E14"/>
    <mergeCell ref="N8:N14"/>
    <mergeCell ref="O8:O14"/>
    <mergeCell ref="P8:P14"/>
    <mergeCell ref="F8:F14"/>
    <mergeCell ref="G8:G14"/>
    <mergeCell ref="H8:H14"/>
    <mergeCell ref="I8:I14"/>
    <mergeCell ref="J8:J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2025-02-26T22:10:02Z</dcterms:created>
  <dcterms:modified xsi:type="dcterms:W3CDTF">2026-05-12T22:51:08Z</dcterms:modified>
</cp:coreProperties>
</file>